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540" windowWidth="8880" windowHeight="11580" tabRatio="938"/>
  </bookViews>
  <sheets>
    <sheet name="Sociální služba 1" sheetId="15" r:id="rId1"/>
    <sheet name="Sociální služba 2" sheetId="14" r:id="rId2"/>
    <sheet name="Sociální služba 3" sheetId="10" r:id="rId3"/>
    <sheet name="Další aktivity SOUHRNNĚ" sheetId="12" r:id="rId4"/>
    <sheet name="Žádost v ISKP" sheetId="13" r:id="rId5"/>
  </sheets>
  <calcPr calcId="145621"/>
</workbook>
</file>

<file path=xl/calcChain.xml><?xml version="1.0" encoding="utf-8"?>
<calcChain xmlns="http://schemas.openxmlformats.org/spreadsheetml/2006/main">
  <c r="C14" i="15" l="1"/>
  <c r="D145" i="10" l="1"/>
  <c r="D145" i="14"/>
  <c r="D145" i="15"/>
  <c r="E43" i="15" l="1"/>
  <c r="F36" i="15"/>
  <c r="E36" i="15"/>
  <c r="E35" i="15" s="1"/>
  <c r="D137" i="14" l="1"/>
  <c r="D109" i="15"/>
  <c r="D106" i="15"/>
  <c r="D105" i="15"/>
  <c r="D104" i="15"/>
  <c r="D103" i="15"/>
  <c r="D102" i="15"/>
  <c r="D101" i="15"/>
  <c r="D100" i="15"/>
  <c r="D99" i="15"/>
  <c r="G91" i="10" l="1"/>
  <c r="G90" i="10"/>
  <c r="G89" i="10"/>
  <c r="G88" i="10" s="1"/>
  <c r="F88" i="10"/>
  <c r="E88" i="10"/>
  <c r="D88" i="10"/>
  <c r="D80" i="10" s="1"/>
  <c r="G87" i="10"/>
  <c r="G86" i="10"/>
  <c r="G85" i="10"/>
  <c r="G84" i="10"/>
  <c r="G83" i="10"/>
  <c r="G82" i="10"/>
  <c r="F81" i="10"/>
  <c r="E81" i="10"/>
  <c r="D81" i="10"/>
  <c r="F80" i="10"/>
  <c r="G76" i="10"/>
  <c r="G75" i="10"/>
  <c r="G74" i="10"/>
  <c r="F73" i="10"/>
  <c r="E73" i="10"/>
  <c r="D73" i="10"/>
  <c r="G72" i="10"/>
  <c r="G71" i="10"/>
  <c r="G70" i="10"/>
  <c r="G69" i="10"/>
  <c r="G68" i="10"/>
  <c r="G67" i="10"/>
  <c r="F66" i="10"/>
  <c r="E66" i="10"/>
  <c r="E65" i="10" s="1"/>
  <c r="D66" i="10"/>
  <c r="F65" i="10"/>
  <c r="G61" i="10"/>
  <c r="G60" i="10"/>
  <c r="G59" i="10"/>
  <c r="G58" i="10" s="1"/>
  <c r="F58" i="10"/>
  <c r="E58" i="10"/>
  <c r="D58" i="10"/>
  <c r="G57" i="10"/>
  <c r="G56" i="10"/>
  <c r="G55" i="10"/>
  <c r="G54" i="10"/>
  <c r="G53" i="10"/>
  <c r="G52" i="10"/>
  <c r="G51" i="10"/>
  <c r="F51" i="10"/>
  <c r="E51" i="10"/>
  <c r="E50" i="10" s="1"/>
  <c r="D51" i="10"/>
  <c r="F50" i="10"/>
  <c r="D50" i="10"/>
  <c r="G46" i="10"/>
  <c r="G45" i="10"/>
  <c r="G44" i="10"/>
  <c r="F43" i="10"/>
  <c r="F35" i="10" s="1"/>
  <c r="E43" i="10"/>
  <c r="D43" i="10"/>
  <c r="D35" i="10" s="1"/>
  <c r="G42" i="10"/>
  <c r="G41" i="10"/>
  <c r="G40" i="10"/>
  <c r="G39" i="10"/>
  <c r="G38" i="10"/>
  <c r="G37" i="10"/>
  <c r="G36" i="10"/>
  <c r="F36" i="10"/>
  <c r="E36" i="10"/>
  <c r="D36" i="10"/>
  <c r="E35" i="10"/>
  <c r="G91" i="14"/>
  <c r="G90" i="14"/>
  <c r="G89" i="14"/>
  <c r="G88" i="14" s="1"/>
  <c r="F88" i="14"/>
  <c r="E88" i="14"/>
  <c r="D88" i="14"/>
  <c r="G87" i="14"/>
  <c r="G86" i="14"/>
  <c r="G85" i="14"/>
  <c r="G84" i="14"/>
  <c r="G83" i="14"/>
  <c r="G82" i="14"/>
  <c r="G81" i="14"/>
  <c r="F81" i="14"/>
  <c r="E81" i="14"/>
  <c r="D81" i="14"/>
  <c r="F80" i="14"/>
  <c r="D80" i="14"/>
  <c r="G76" i="14"/>
  <c r="G75" i="14"/>
  <c r="G74" i="14"/>
  <c r="F73" i="14"/>
  <c r="E73" i="14"/>
  <c r="D73" i="14"/>
  <c r="G72" i="14"/>
  <c r="G71" i="14"/>
  <c r="G70" i="14"/>
  <c r="G69" i="14"/>
  <c r="G68" i="14"/>
  <c r="G67" i="14"/>
  <c r="F66" i="14"/>
  <c r="F65" i="14" s="1"/>
  <c r="E66" i="14"/>
  <c r="D66" i="14"/>
  <c r="D65" i="14" s="1"/>
  <c r="E65" i="14"/>
  <c r="G61" i="14"/>
  <c r="G60" i="14"/>
  <c r="G59" i="14"/>
  <c r="F58" i="14"/>
  <c r="E58" i="14"/>
  <c r="D58" i="14"/>
  <c r="G57" i="14"/>
  <c r="G56" i="14"/>
  <c r="G55" i="14"/>
  <c r="G54" i="14"/>
  <c r="G53" i="14"/>
  <c r="G52" i="14"/>
  <c r="G51" i="14" s="1"/>
  <c r="F51" i="14"/>
  <c r="E51" i="14"/>
  <c r="D51" i="14"/>
  <c r="D50" i="14" s="1"/>
  <c r="G46" i="14"/>
  <c r="G45" i="14"/>
  <c r="G44" i="14"/>
  <c r="F43" i="14"/>
  <c r="E43" i="14"/>
  <c r="D43" i="14"/>
  <c r="D35" i="14" s="1"/>
  <c r="G42" i="14"/>
  <c r="G41" i="14"/>
  <c r="G40" i="14"/>
  <c r="G39" i="14"/>
  <c r="G38" i="14"/>
  <c r="G37" i="14"/>
  <c r="G36" i="14" s="1"/>
  <c r="F36" i="14"/>
  <c r="E36" i="14"/>
  <c r="D36" i="14"/>
  <c r="E35" i="14"/>
  <c r="G91" i="15"/>
  <c r="G90" i="15"/>
  <c r="G89" i="15"/>
  <c r="F88" i="15"/>
  <c r="E88" i="15"/>
  <c r="D88" i="15"/>
  <c r="G87" i="15"/>
  <c r="G86" i="15"/>
  <c r="G85" i="15"/>
  <c r="G84" i="15"/>
  <c r="G83" i="15"/>
  <c r="G82" i="15"/>
  <c r="F81" i="15"/>
  <c r="E81" i="15"/>
  <c r="D81" i="15"/>
  <c r="G76" i="15"/>
  <c r="G75" i="15"/>
  <c r="G74" i="15"/>
  <c r="F73" i="15"/>
  <c r="E73" i="15"/>
  <c r="D73" i="15"/>
  <c r="G72" i="15"/>
  <c r="G71" i="15"/>
  <c r="G70" i="15"/>
  <c r="G69" i="15"/>
  <c r="G68" i="15"/>
  <c r="G67" i="15"/>
  <c r="F66" i="15"/>
  <c r="F65" i="15" s="1"/>
  <c r="E66" i="15"/>
  <c r="D66" i="15"/>
  <c r="G61" i="15"/>
  <c r="G60" i="15"/>
  <c r="G59" i="15"/>
  <c r="F58" i="15"/>
  <c r="E58" i="15"/>
  <c r="D58" i="15"/>
  <c r="G57" i="15"/>
  <c r="G56" i="15"/>
  <c r="G55" i="15"/>
  <c r="G54" i="15"/>
  <c r="G53" i="15"/>
  <c r="G52" i="15"/>
  <c r="F51" i="15"/>
  <c r="E51" i="15"/>
  <c r="D51" i="15"/>
  <c r="F50" i="15"/>
  <c r="E80" i="10" l="1"/>
  <c r="G81" i="10"/>
  <c r="G80" i="10" s="1"/>
  <c r="G73" i="10"/>
  <c r="D65" i="10"/>
  <c r="G66" i="10"/>
  <c r="G65" i="10" s="1"/>
  <c r="G50" i="10"/>
  <c r="G43" i="10"/>
  <c r="G35" i="10" s="1"/>
  <c r="G66" i="15"/>
  <c r="F80" i="15"/>
  <c r="G88" i="15"/>
  <c r="F35" i="14"/>
  <c r="G43" i="14"/>
  <c r="G35" i="14" s="1"/>
  <c r="E50" i="14"/>
  <c r="F50" i="14"/>
  <c r="G58" i="14"/>
  <c r="G50" i="14" s="1"/>
  <c r="G66" i="14"/>
  <c r="G73" i="14"/>
  <c r="E80" i="14"/>
  <c r="G80" i="14"/>
  <c r="D50" i="15"/>
  <c r="G51" i="15"/>
  <c r="G58" i="15"/>
  <c r="G81" i="15"/>
  <c r="D80" i="15"/>
  <c r="E80" i="15"/>
  <c r="D65" i="15"/>
  <c r="E65" i="15"/>
  <c r="G73" i="15"/>
  <c r="G65" i="15" s="1"/>
  <c r="E50" i="15"/>
  <c r="H98" i="15"/>
  <c r="H118" i="10"/>
  <c r="H116" i="10"/>
  <c r="H109" i="10"/>
  <c r="H104" i="10"/>
  <c r="H103" i="10" s="1"/>
  <c r="H98" i="10"/>
  <c r="D99" i="10"/>
  <c r="D100" i="10"/>
  <c r="D101" i="10"/>
  <c r="D102" i="10"/>
  <c r="D105" i="10"/>
  <c r="D106" i="10"/>
  <c r="D107" i="10"/>
  <c r="D108" i="10"/>
  <c r="D110" i="10"/>
  <c r="D111" i="10"/>
  <c r="D112" i="10"/>
  <c r="D113" i="10"/>
  <c r="D114" i="10"/>
  <c r="D115" i="10"/>
  <c r="D117" i="10"/>
  <c r="D119" i="10"/>
  <c r="D120" i="10"/>
  <c r="D121" i="10"/>
  <c r="D122" i="10"/>
  <c r="D131" i="10"/>
  <c r="D132" i="10"/>
  <c r="D133" i="10"/>
  <c r="D134" i="10"/>
  <c r="D135" i="10"/>
  <c r="D136" i="10"/>
  <c r="D137" i="10"/>
  <c r="D130" i="10"/>
  <c r="H138" i="10"/>
  <c r="D131" i="14"/>
  <c r="D132" i="14"/>
  <c r="D133" i="14"/>
  <c r="D134" i="14"/>
  <c r="D135" i="14"/>
  <c r="D136" i="14"/>
  <c r="D130" i="14"/>
  <c r="H138" i="14"/>
  <c r="H118" i="14"/>
  <c r="H116" i="14"/>
  <c r="H109" i="14"/>
  <c r="H104" i="14"/>
  <c r="H103" i="14" s="1"/>
  <c r="H98" i="14"/>
  <c r="D99" i="14"/>
  <c r="D100" i="14"/>
  <c r="D101" i="14"/>
  <c r="D102" i="14"/>
  <c r="D105" i="14"/>
  <c r="D106" i="14"/>
  <c r="D107" i="14"/>
  <c r="D108" i="14"/>
  <c r="D110" i="14"/>
  <c r="D111" i="14"/>
  <c r="D112" i="14"/>
  <c r="D113" i="14"/>
  <c r="D114" i="14"/>
  <c r="D115" i="14"/>
  <c r="D117" i="14"/>
  <c r="D119" i="14"/>
  <c r="D120" i="14"/>
  <c r="D121" i="14"/>
  <c r="D122" i="14"/>
  <c r="D131" i="15"/>
  <c r="D132" i="15"/>
  <c r="D133" i="15"/>
  <c r="D134" i="15"/>
  <c r="D135" i="15"/>
  <c r="D136" i="15"/>
  <c r="D137" i="15"/>
  <c r="D130" i="15"/>
  <c r="H138" i="15"/>
  <c r="H118" i="15"/>
  <c r="H116" i="15"/>
  <c r="H109" i="15"/>
  <c r="H104" i="15"/>
  <c r="H103" i="15" s="1"/>
  <c r="D107" i="15"/>
  <c r="D108" i="15"/>
  <c r="D110" i="15"/>
  <c r="D111" i="15"/>
  <c r="D112" i="15"/>
  <c r="D113" i="15"/>
  <c r="D114" i="15"/>
  <c r="D115" i="15"/>
  <c r="D117" i="15"/>
  <c r="D119" i="15"/>
  <c r="D120" i="15"/>
  <c r="D121" i="15"/>
  <c r="D122" i="15"/>
  <c r="G50" i="15" l="1"/>
  <c r="G80" i="15"/>
  <c r="G65" i="14"/>
  <c r="H123" i="10"/>
  <c r="H124" i="10" s="1"/>
  <c r="H123" i="14"/>
  <c r="H124" i="14" s="1"/>
  <c r="H123" i="15"/>
  <c r="H124" i="15" s="1"/>
  <c r="H125" i="15" s="1"/>
  <c r="H139" i="15" s="1"/>
  <c r="H140" i="15" s="1"/>
  <c r="H141" i="15" s="1"/>
  <c r="H125" i="10" l="1"/>
  <c r="H125" i="14"/>
  <c r="B7" i="12"/>
  <c r="C142" i="14"/>
  <c r="H139" i="14" s="1"/>
  <c r="C142" i="10"/>
  <c r="H139" i="10" s="1"/>
  <c r="F19" i="13"/>
  <c r="F12" i="13"/>
  <c r="B6" i="12"/>
  <c r="E19" i="13"/>
  <c r="D19" i="13"/>
  <c r="B19" i="13"/>
  <c r="C19" i="13"/>
  <c r="G138" i="15"/>
  <c r="F138" i="15"/>
  <c r="E138" i="15"/>
  <c r="G118" i="15"/>
  <c r="F118" i="15"/>
  <c r="E118" i="15"/>
  <c r="G116" i="15"/>
  <c r="F116" i="15"/>
  <c r="E116" i="15"/>
  <c r="D116" i="15" s="1"/>
  <c r="G109" i="15"/>
  <c r="F109" i="15"/>
  <c r="E109" i="15"/>
  <c r="G104" i="15"/>
  <c r="G103" i="15" s="1"/>
  <c r="F104" i="15"/>
  <c r="E104" i="15"/>
  <c r="F103" i="15"/>
  <c r="G98" i="15"/>
  <c r="F98" i="15"/>
  <c r="E98" i="15"/>
  <c r="G46" i="15"/>
  <c r="G45" i="15"/>
  <c r="G44" i="15"/>
  <c r="F43" i="15"/>
  <c r="D43" i="15"/>
  <c r="G42" i="15"/>
  <c r="G41" i="15"/>
  <c r="G40" i="15"/>
  <c r="G39" i="15"/>
  <c r="G38" i="15"/>
  <c r="G37" i="15"/>
  <c r="F35" i="15"/>
  <c r="D36" i="15"/>
  <c r="G138" i="14"/>
  <c r="F138" i="14"/>
  <c r="E138" i="14"/>
  <c r="G118" i="14"/>
  <c r="F118" i="14"/>
  <c r="E118" i="14"/>
  <c r="G116" i="14"/>
  <c r="F116" i="14"/>
  <c r="E116" i="14"/>
  <c r="G109" i="14"/>
  <c r="F109" i="14"/>
  <c r="E109" i="14"/>
  <c r="G104" i="14"/>
  <c r="G103" i="14" s="1"/>
  <c r="F104" i="14"/>
  <c r="F103" i="14" s="1"/>
  <c r="E104" i="14"/>
  <c r="E103" i="14"/>
  <c r="G98" i="14"/>
  <c r="F98" i="14"/>
  <c r="E98" i="14"/>
  <c r="C14" i="14"/>
  <c r="G43" i="15" l="1"/>
  <c r="D98" i="15"/>
  <c r="D138" i="14"/>
  <c r="B8" i="12"/>
  <c r="F17" i="13" s="1"/>
  <c r="F18" i="13" s="1"/>
  <c r="D118" i="14"/>
  <c r="D109" i="14"/>
  <c r="D118" i="15"/>
  <c r="D138" i="15"/>
  <c r="H140" i="10"/>
  <c r="H141" i="10" s="1"/>
  <c r="D103" i="14"/>
  <c r="E123" i="14"/>
  <c r="E124" i="14" s="1"/>
  <c r="E125" i="14" s="1"/>
  <c r="D98" i="14"/>
  <c r="G123" i="14"/>
  <c r="G124" i="14" s="1"/>
  <c r="G125" i="14" s="1"/>
  <c r="D104" i="14"/>
  <c r="D116" i="14"/>
  <c r="F123" i="14"/>
  <c r="F124" i="14" s="1"/>
  <c r="F125" i="14" s="1"/>
  <c r="H140" i="14"/>
  <c r="H141" i="14" s="1"/>
  <c r="F123" i="15"/>
  <c r="F124" i="15" s="1"/>
  <c r="F125" i="15" s="1"/>
  <c r="E103" i="15"/>
  <c r="G123" i="15"/>
  <c r="G124" i="15" s="1"/>
  <c r="G125" i="15" s="1"/>
  <c r="G36" i="15"/>
  <c r="G35" i="15" s="1"/>
  <c r="B9" i="12"/>
  <c r="D123" i="14" l="1"/>
  <c r="D124" i="14" s="1"/>
  <c r="D125" i="14" s="1"/>
  <c r="E123" i="15"/>
  <c r="D123" i="15" s="1"/>
  <c r="G139" i="15"/>
  <c r="G140" i="15" s="1"/>
  <c r="G141" i="15" s="1"/>
  <c r="F139" i="15"/>
  <c r="F140" i="15" s="1"/>
  <c r="F141" i="15" s="1"/>
  <c r="E139" i="14"/>
  <c r="F139" i="14"/>
  <c r="F140" i="14" s="1"/>
  <c r="F141" i="14" s="1"/>
  <c r="G139" i="14"/>
  <c r="G140" i="14" s="1"/>
  <c r="G141" i="14" s="1"/>
  <c r="D124" i="15" l="1"/>
  <c r="D125" i="15" s="1"/>
  <c r="D139" i="14"/>
  <c r="D140" i="14" s="1"/>
  <c r="D141" i="14" s="1"/>
  <c r="D21" i="13" s="1"/>
  <c r="E124" i="15"/>
  <c r="E125" i="15" s="1"/>
  <c r="E139" i="15" s="1"/>
  <c r="D139" i="15" s="1"/>
  <c r="D140" i="15" s="1"/>
  <c r="J139" i="14"/>
  <c r="E140" i="14"/>
  <c r="J140" i="14" s="1"/>
  <c r="D141" i="15" l="1"/>
  <c r="J139" i="15"/>
  <c r="E140" i="15"/>
  <c r="J140" i="15" s="1"/>
  <c r="E141" i="14"/>
  <c r="J141" i="14" s="1"/>
  <c r="B14" i="13"/>
  <c r="B9" i="13"/>
  <c r="B10" i="13"/>
  <c r="C21" i="13" l="1"/>
  <c r="E141" i="15"/>
  <c r="J141" i="15" s="1"/>
  <c r="G138" i="10"/>
  <c r="F138" i="10"/>
  <c r="E138" i="10"/>
  <c r="G118" i="10"/>
  <c r="F118" i="10"/>
  <c r="E118" i="10"/>
  <c r="G116" i="10"/>
  <c r="F116" i="10"/>
  <c r="E116" i="10"/>
  <c r="G109" i="10"/>
  <c r="F109" i="10"/>
  <c r="E109" i="10"/>
  <c r="G104" i="10"/>
  <c r="G103" i="10" s="1"/>
  <c r="F104" i="10"/>
  <c r="E104" i="10"/>
  <c r="F103" i="10"/>
  <c r="G98" i="10"/>
  <c r="F98" i="10"/>
  <c r="E98" i="10"/>
  <c r="D138" i="10" l="1"/>
  <c r="D118" i="10"/>
  <c r="F123" i="10"/>
  <c r="F124" i="10" s="1"/>
  <c r="F125" i="10" s="1"/>
  <c r="F139" i="10" s="1"/>
  <c r="D109" i="10"/>
  <c r="D98" i="10"/>
  <c r="D104" i="10"/>
  <c r="D116" i="10"/>
  <c r="G123" i="10"/>
  <c r="G124" i="10" s="1"/>
  <c r="G125" i="10" s="1"/>
  <c r="G139" i="10" s="1"/>
  <c r="E103" i="10"/>
  <c r="D103" i="10" s="1"/>
  <c r="F140" i="10" l="1"/>
  <c r="F141" i="10" s="1"/>
  <c r="G140" i="10"/>
  <c r="G141" i="10" s="1"/>
  <c r="E123" i="10"/>
  <c r="C17" i="13"/>
  <c r="C18" i="13" s="1"/>
  <c r="D123" i="10" l="1"/>
  <c r="D124" i="10" s="1"/>
  <c r="D125" i="10" s="1"/>
  <c r="E124" i="10"/>
  <c r="E125" i="10" s="1"/>
  <c r="E139" i="10" s="1"/>
  <c r="D139" i="10" s="1"/>
  <c r="C12" i="13"/>
  <c r="C14" i="10"/>
  <c r="D140" i="10" l="1"/>
  <c r="D141" i="10" s="1"/>
  <c r="E21" i="13" s="1"/>
  <c r="B21" i="13" s="1"/>
  <c r="J139" i="10"/>
  <c r="E140" i="10"/>
  <c r="J140" i="10" s="1"/>
  <c r="C13" i="13"/>
  <c r="F13" i="13"/>
  <c r="F15" i="13" s="1"/>
  <c r="E141" i="10" l="1"/>
  <c r="J141" i="10" s="1"/>
  <c r="C15" i="13"/>
  <c r="C11" i="13"/>
  <c r="C16" i="13"/>
  <c r="F11" i="13"/>
  <c r="F8" i="13" s="1"/>
  <c r="F16" i="13"/>
  <c r="D17" i="13"/>
  <c r="E17" i="13"/>
  <c r="E18" i="13" l="1"/>
  <c r="E12" i="13" s="1"/>
  <c r="G21" i="13"/>
  <c r="C8" i="13"/>
  <c r="B17" i="13"/>
  <c r="D18" i="13"/>
  <c r="D12" i="13" s="1"/>
  <c r="E13" i="13" l="1"/>
  <c r="E11" i="13" s="1"/>
  <c r="E8" i="13" s="1"/>
  <c r="D13" i="13"/>
  <c r="D15" i="13" s="1"/>
  <c r="B18" i="13"/>
  <c r="B12" i="13"/>
  <c r="D16" i="13"/>
  <c r="E16" i="13" l="1"/>
  <c r="B16" i="13" s="1"/>
  <c r="E15" i="13"/>
  <c r="B15" i="13" s="1"/>
  <c r="B13" i="13"/>
  <c r="D11" i="13"/>
  <c r="D8" i="13" l="1"/>
  <c r="B8" i="13" s="1"/>
  <c r="B11" i="13"/>
</calcChain>
</file>

<file path=xl/comments1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2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3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<sst xmlns="http://schemas.openxmlformats.org/spreadsheetml/2006/main" count="643" uniqueCount="146">
  <si>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</si>
  <si>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</si>
  <si>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</si>
  <si>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</si>
  <si>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</si>
  <si>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</si>
  <si>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</si>
  <si>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</si>
  <si>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</si>
  <si>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</si>
  <si>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</si>
  <si>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</si>
  <si>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</si>
  <si>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</si>
  <si>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</si>
  <si>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</si>
  <si>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</si>
  <si>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</si>
  <si>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</si>
  <si>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</si>
  <si>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</si>
  <si>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</si>
  <si>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</si>
  <si>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</si>
  <si>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</si>
  <si>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</si>
  <si>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</si>
  <si>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</si>
  <si>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</si>
  <si>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</si>
  <si>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</si>
  <si>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</si>
  <si>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</si>
  <si>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</si>
  <si>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</si>
  <si>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</si>
  <si>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</si>
  <si>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</si>
  <si>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</si>
  <si>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</si>
  <si>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</si>
  <si>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Předpokládaný rozsah služby (Kapacita služby)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</si>
  <si>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</si>
  <si>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</si>
  <si>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</si>
  <si>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</si>
  <si>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</si>
  <si>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</si>
  <si>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 xml:space="preserve">Personální zajištění služby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</si>
  <si>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</si>
  <si>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</si>
  <si>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</si>
  <si>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</si>
  <si>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</si>
  <si>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</si>
  <si>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</si>
  <si>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</si>
  <si>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</si>
  <si>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</si>
  <si>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</si>
  <si>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</si>
  <si>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</si>
  <si>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</si>
  <si>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</si>
  <si>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</si>
  <si>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</si>
  <si>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</si>
  <si>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</si>
  <si>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</si>
  <si>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</si>
  <si>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</si>
  <si>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</si>
  <si>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</si>
  <si>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6.1 mzdové příspěvky</t>
  </si>
  <si>
    <t>6.3 příspěvek na péči a na zapracování</t>
  </si>
  <si>
    <t>6.4 jiné</t>
  </si>
  <si>
    <t>3.2.3 Spotřební materiál pro CS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</si>
  <si>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</si>
  <si>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</si>
  <si>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</si>
  <si>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</si>
  <si>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</si>
  <si>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</si>
  <si>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</si>
  <si>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</si>
  <si>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Poznámka: v tabulkách se uvádějí údaje pouze ve vztahu k základním činnostem sociální služby (nikoliv fakultativním)</t>
  </si>
  <si>
    <t>rok n</t>
  </si>
  <si>
    <t>rok n+1</t>
  </si>
  <si>
    <t>rok n+2</t>
  </si>
  <si>
    <t xml:space="preserve">Cílová skupina služby </t>
  </si>
  <si>
    <t>Služba v rámci projektu poskytována od - do (uvede se konkrétní datum odkdy - dokdy je poskytování služby v projektu):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</si>
  <si>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</si>
  <si>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(celkem a v jednotlivých letech poskytování služby v rámci projektu)</t>
  </si>
  <si>
    <t>Místo poskytování sociální služby a územní působnost</t>
  </si>
  <si>
    <t>Přehled zdrojů financování:</t>
  </si>
  <si>
    <t>Fáze přehledu financování</t>
  </si>
  <si>
    <t>Měna</t>
  </si>
  <si>
    <t>Název etapy:</t>
  </si>
  <si>
    <t>Celkové zdroje:</t>
  </si>
  <si>
    <t>Celkové nezpůsobilé výdaje:</t>
  </si>
  <si>
    <t>JPP nezpůsobilé:</t>
  </si>
  <si>
    <t>Celkové způsobilé výdaje:</t>
  </si>
  <si>
    <t>Jiné peněžní příjmy (JPP):</t>
  </si>
  <si>
    <t>CZV bez příjmů:</t>
  </si>
  <si>
    <t>Příjmy čl. 61 obecného nařízení:</t>
  </si>
  <si>
    <t>Příspěvek Unie:</t>
  </si>
  <si>
    <t>Národní veřejné zdroje:</t>
  </si>
  <si>
    <t>Podpora celkem:</t>
  </si>
  <si>
    <t>Vlastní zdroj financování:</t>
  </si>
  <si>
    <t>Žádost o podporu</t>
  </si>
  <si>
    <t>Spolufinancování (obce, kraje. PO 5%, obchodní korporace 15 %)</t>
  </si>
  <si>
    <t>Celkové zdroje (peněžní příjmy) ve vztahu k sociální službě</t>
  </si>
  <si>
    <t>Další aktivity v projektu (mimo sociální služby)</t>
  </si>
  <si>
    <t>Jiné peněžní příjmy vůči dalším aktivitám projektu</t>
  </si>
  <si>
    <t>Celkové způsobilé výdaje bez příjmů</t>
  </si>
  <si>
    <t>Sociální služba 1</t>
  </si>
  <si>
    <t>Sociální služba 2</t>
  </si>
  <si>
    <t>Sociální služba 3</t>
  </si>
  <si>
    <t>Procento vlastního spolufinancování:</t>
  </si>
  <si>
    <t>Vyrovnávací platba celkem:</t>
  </si>
  <si>
    <t>VYROVNÁVACÍ PLATBA</t>
  </si>
  <si>
    <t>Spolufinancování (částka nepokrytá uvedenými výnosy ve vztahu k sociální službě)</t>
  </si>
  <si>
    <t>CELKEM NÁKLADY</t>
  </si>
  <si>
    <t>Podpora celkem</t>
  </si>
  <si>
    <t>Vlastní zdroje spolufinancování</t>
  </si>
  <si>
    <t>NENÍ RELEVANTNÍ</t>
  </si>
  <si>
    <t>Celkem za projekt</t>
  </si>
  <si>
    <t>rok n+3</t>
  </si>
  <si>
    <t>Plánované náklady sociální služby v roce n+3</t>
  </si>
  <si>
    <t>Plánované výnosy sociální služby v roce n+3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</si>
  <si>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</si>
  <si>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>Celkové výnosy relevantní pro výpočet výše vyrovnávací platby vč. relevantní části spolufinancování</t>
  </si>
  <si>
    <t>Celkové výnosy relevantní pro výpočet výše vyrovnávací platby vč. relevatní části spolufinancování</t>
  </si>
  <si>
    <t>Žádost o podporu (Žádost v ISKP)</t>
  </si>
  <si>
    <t>Přehled zdrojů financování</t>
  </si>
  <si>
    <t xml:space="preserve">Spolufinancování připadající na další aktivity </t>
  </si>
  <si>
    <t>Jednotka pro vyjádření kapacity služby</t>
  </si>
  <si>
    <t>Počet jednotek služby</t>
  </si>
  <si>
    <t>CZK</t>
  </si>
  <si>
    <t>Další aktivity (v souhrnu)</t>
  </si>
  <si>
    <t>6.2 cestovné</t>
  </si>
  <si>
    <t xml:space="preserve">6.2 cestovné </t>
  </si>
  <si>
    <t>Celkem</t>
  </si>
  <si>
    <t xml:space="preserve">Počet měsíců poskytování služby </t>
  </si>
  <si>
    <t>Počet měsíců poskytování služby</t>
  </si>
  <si>
    <t>Celkové způsobilé výdaje připadající na další aktivity projektu (tj. včetně nepřímých nákladů)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</si>
</sst>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0" tint="-0.3499862666707357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3" fontId="6" fillId="2" borderId="1" xfId="0" applyNumberFormat="1" applyFont="1" applyFill="1" applyBorder="1"/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3" fontId="4" fillId="2" borderId="1" xfId="0" applyNumberFormat="1" applyFont="1" applyFill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3" fillId="0" borderId="0" xfId="0" applyFont="1" applyAlignment="1">
      <alignment horizontal="left"/>
    </xf>
    <xf numFmtId="9" fontId="10" fillId="0" borderId="0" xfId="0" applyNumberFormat="1" applyFont="1"/>
    <xf numFmtId="9" fontId="4" fillId="0" borderId="0" xfId="0" applyNumberFormat="1" applyFont="1"/>
    <xf numFmtId="0" fontId="4" fillId="0" borderId="0" xfId="0" applyFont="1" applyFill="1"/>
    <xf numFmtId="0" fontId="4" fillId="0" borderId="0" xfId="0" applyFont="1" applyBorder="1"/>
    <xf numFmtId="0" fontId="4" fillId="0" borderId="6" xfId="0" applyFont="1" applyFill="1" applyBorder="1" applyAlignment="1">
      <alignment horizontal="left"/>
    </xf>
    <xf numFmtId="0" fontId="4" fillId="0" borderId="0" xfId="0" applyFont="1" applyFill="1" applyBorder="1"/>
    <xf numFmtId="3" fontId="6" fillId="0" borderId="0" xfId="0" applyNumberFormat="1" applyFont="1" applyFill="1" applyBorder="1"/>
    <xf numFmtId="3" fontId="4" fillId="0" borderId="0" xfId="0" applyNumberFormat="1" applyFont="1" applyFill="1" applyBorder="1"/>
    <xf numFmtId="9" fontId="0" fillId="0" borderId="0" xfId="0" applyNumberFormat="1"/>
    <xf numFmtId="0" fontId="0" fillId="0" borderId="0" xfId="0" applyFill="1"/>
    <xf numFmtId="3" fontId="0" fillId="0" borderId="0" xfId="0" applyNumberFormat="1"/>
    <xf numFmtId="0" fontId="0" fillId="0" borderId="0" xfId="0" applyBorder="1"/>
    <xf numFmtId="0" fontId="3" fillId="0" borderId="0" xfId="0" applyFont="1" applyAlignment="1">
      <alignment horizontal="left"/>
    </xf>
    <xf numFmtId="3" fontId="16" fillId="0" borderId="0" xfId="0" applyNumberFormat="1" applyFont="1"/>
    <xf numFmtId="3" fontId="4" fillId="2" borderId="3" xfId="0" applyNumberFormat="1" applyFont="1" applyFill="1" applyBorder="1"/>
    <xf numFmtId="0" fontId="14" fillId="0" borderId="0" xfId="0" applyFont="1" applyFill="1"/>
    <xf numFmtId="3" fontId="0" fillId="0" borderId="0" xfId="0" applyNumberForma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Fill="1" applyAlignment="1">
      <alignment vertical="center"/>
    </xf>
    <xf numFmtId="0" fontId="17" fillId="4" borderId="0" xfId="0" applyFont="1" applyFill="1"/>
    <xf numFmtId="0" fontId="17" fillId="0" borderId="0" xfId="0" applyFont="1" applyFill="1" applyBorder="1"/>
    <xf numFmtId="0" fontId="17" fillId="0" borderId="0" xfId="0" applyFont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9" fontId="6" fillId="2" borderId="4" xfId="0" applyNumberFormat="1" applyFont="1" applyFill="1" applyBorder="1"/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/>
    <xf numFmtId="0" fontId="7" fillId="0" borderId="0" xfId="0" applyFont="1" applyFill="1"/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3" fillId="2" borderId="13" xfId="0" applyFont="1" applyFill="1" applyBorder="1" applyAlignment="1">
      <alignment vertical="center"/>
    </xf>
    <xf numFmtId="0" fontId="21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13" fillId="2" borderId="20" xfId="0" applyFont="1" applyFill="1" applyBorder="1"/>
    <xf numFmtId="0" fontId="23" fillId="2" borderId="14" xfId="0" applyFont="1" applyFill="1" applyBorder="1"/>
    <xf numFmtId="0" fontId="13" fillId="2" borderId="26" xfId="0" applyFont="1" applyFill="1" applyBorder="1"/>
    <xf numFmtId="0" fontId="13" fillId="4" borderId="15" xfId="0" applyFont="1" applyFill="1" applyBorder="1"/>
    <xf numFmtId="0" fontId="13" fillId="2" borderId="16" xfId="0" applyFont="1" applyFill="1" applyBorder="1"/>
    <xf numFmtId="0" fontId="23" fillId="2" borderId="16" xfId="0" applyFont="1" applyFill="1" applyBorder="1"/>
    <xf numFmtId="0" fontId="13" fillId="2" borderId="1" xfId="0" applyFont="1" applyFill="1" applyBorder="1"/>
    <xf numFmtId="0" fontId="13" fillId="4" borderId="17" xfId="0" applyFont="1" applyFill="1" applyBorder="1"/>
    <xf numFmtId="0" fontId="13" fillId="2" borderId="22" xfId="0" applyFont="1" applyFill="1" applyBorder="1"/>
    <xf numFmtId="0" fontId="24" fillId="2" borderId="16" xfId="0" applyFont="1" applyFill="1" applyBorder="1"/>
    <xf numFmtId="0" fontId="24" fillId="2" borderId="1" xfId="0" applyFont="1" applyFill="1" applyBorder="1"/>
    <xf numFmtId="0" fontId="24" fillId="4" borderId="17" xfId="0" applyFont="1" applyFill="1" applyBorder="1"/>
    <xf numFmtId="0" fontId="13" fillId="7" borderId="13" xfId="0" applyFont="1" applyFill="1" applyBorder="1"/>
    <xf numFmtId="0" fontId="13" fillId="2" borderId="13" xfId="0" applyFont="1" applyFill="1" applyBorder="1"/>
    <xf numFmtId="0" fontId="13" fillId="8" borderId="13" xfId="0" applyFont="1" applyFill="1" applyBorder="1"/>
    <xf numFmtId="0" fontId="13" fillId="2" borderId="24" xfId="0" applyFont="1" applyFill="1" applyBorder="1"/>
    <xf numFmtId="0" fontId="13" fillId="7" borderId="13" xfId="0" applyFont="1" applyFill="1" applyBorder="1" applyAlignment="1"/>
    <xf numFmtId="0" fontId="13" fillId="0" borderId="0" xfId="0" applyFont="1" applyFill="1" applyBorder="1" applyAlignment="1"/>
    <xf numFmtId="9" fontId="13" fillId="0" borderId="0" xfId="0" applyNumberFormat="1" applyFont="1" applyFill="1" applyBorder="1" applyAlignment="1">
      <alignment horizontal="right" indent="2"/>
    </xf>
    <xf numFmtId="9" fontId="24" fillId="0" borderId="0" xfId="0" applyNumberFormat="1" applyFont="1" applyFill="1" applyBorder="1"/>
    <xf numFmtId="0" fontId="3" fillId="5" borderId="13" xfId="0" applyFont="1" applyFill="1" applyBorder="1" applyAlignment="1">
      <alignment vertical="center"/>
    </xf>
    <xf numFmtId="3" fontId="22" fillId="5" borderId="12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right" indent="2"/>
    </xf>
    <xf numFmtId="9" fontId="3" fillId="7" borderId="12" xfId="0" applyNumberFormat="1" applyFont="1" applyFill="1" applyBorder="1" applyAlignment="1">
      <alignment horizontal="right" indent="2"/>
    </xf>
    <xf numFmtId="0" fontId="21" fillId="4" borderId="12" xfId="0" applyFont="1" applyFill="1" applyBorder="1" applyAlignment="1">
      <alignment vertical="center" wrapText="1"/>
    </xf>
    <xf numFmtId="4" fontId="3" fillId="7" borderId="12" xfId="0" applyNumberFormat="1" applyFont="1" applyFill="1" applyBorder="1" applyAlignment="1">
      <alignment horizontal="right" indent="2"/>
    </xf>
    <xf numFmtId="4" fontId="3" fillId="2" borderId="21" xfId="0" applyNumberFormat="1" applyFont="1" applyFill="1" applyBorder="1" applyAlignment="1">
      <alignment horizontal="right" indent="2"/>
    </xf>
    <xf numFmtId="4" fontId="3" fillId="2" borderId="23" xfId="0" applyNumberFormat="1" applyFont="1" applyFill="1" applyBorder="1" applyAlignment="1">
      <alignment horizontal="right" indent="2"/>
    </xf>
    <xf numFmtId="4" fontId="3" fillId="2" borderId="12" xfId="0" applyNumberFormat="1" applyFont="1" applyFill="1" applyBorder="1" applyAlignment="1">
      <alignment horizontal="right" indent="2"/>
    </xf>
    <xf numFmtId="4" fontId="3" fillId="2" borderId="17" xfId="0" applyNumberFormat="1" applyFont="1" applyFill="1" applyBorder="1" applyAlignment="1">
      <alignment horizontal="right" indent="2"/>
    </xf>
    <xf numFmtId="4" fontId="3" fillId="8" borderId="12" xfId="0" applyNumberFormat="1" applyFont="1" applyFill="1" applyBorder="1" applyAlignment="1">
      <alignment horizontal="right" indent="2"/>
    </xf>
    <xf numFmtId="4" fontId="3" fillId="2" borderId="25" xfId="0" applyNumberFormat="1" applyFont="1" applyFill="1" applyBorder="1" applyAlignment="1">
      <alignment horizontal="right" indent="2"/>
    </xf>
    <xf numFmtId="4" fontId="3" fillId="5" borderId="12" xfId="0" applyNumberFormat="1" applyFont="1" applyFill="1" applyBorder="1" applyAlignment="1">
      <alignment horizontal="right" vertical="center"/>
    </xf>
    <xf numFmtId="4" fontId="25" fillId="5" borderId="10" xfId="0" applyNumberFormat="1" applyFont="1" applyFill="1" applyBorder="1" applyAlignment="1">
      <alignment vertical="center"/>
    </xf>
    <xf numFmtId="4" fontId="25" fillId="5" borderId="11" xfId="0" applyNumberFormat="1" applyFont="1" applyFill="1" applyBorder="1" applyAlignment="1">
      <alignment vertical="center"/>
    </xf>
    <xf numFmtId="4" fontId="23" fillId="2" borderId="16" xfId="0" applyNumberFormat="1" applyFont="1" applyFill="1" applyBorder="1" applyAlignment="1">
      <alignment horizontal="left" indent="11"/>
    </xf>
    <xf numFmtId="4" fontId="23" fillId="2" borderId="1" xfId="0" applyNumberFormat="1" applyFont="1" applyFill="1" applyBorder="1" applyAlignment="1">
      <alignment horizontal="left" indent="11"/>
    </xf>
    <xf numFmtId="4" fontId="23" fillId="4" borderId="17" xfId="0" applyNumberFormat="1" applyFont="1" applyFill="1" applyBorder="1" applyAlignment="1">
      <alignment horizontal="left" indent="11"/>
    </xf>
    <xf numFmtId="9" fontId="23" fillId="2" borderId="18" xfId="0" applyNumberFormat="1" applyFont="1" applyFill="1" applyBorder="1" applyAlignment="1">
      <alignment horizontal="left" indent="11"/>
    </xf>
    <xf numFmtId="9" fontId="23" fillId="2" borderId="27" xfId="0" applyNumberFormat="1" applyFont="1" applyFill="1" applyBorder="1" applyAlignment="1">
      <alignment horizontal="left" indent="11"/>
    </xf>
    <xf numFmtId="9" fontId="23" fillId="4" borderId="19" xfId="0" applyNumberFormat="1" applyFont="1" applyFill="1" applyBorder="1" applyAlignment="1">
      <alignment horizontal="left" indent="11"/>
    </xf>
    <xf numFmtId="0" fontId="4" fillId="2" borderId="3" xfId="0" applyFont="1" applyFill="1" applyBorder="1" applyAlignment="1">
      <alignment horizontal="left" wrapText="1"/>
    </xf>
    <xf numFmtId="9" fontId="4" fillId="2" borderId="3" xfId="0" applyNumberFormat="1" applyFont="1" applyFill="1" applyBorder="1"/>
    <xf numFmtId="0" fontId="6" fillId="2" borderId="13" xfId="0" applyFont="1" applyFill="1" applyBorder="1"/>
    <xf numFmtId="2" fontId="4" fillId="2" borderId="4" xfId="1" applyNumberFormat="1" applyFont="1" applyFill="1" applyBorder="1"/>
    <xf numFmtId="4" fontId="4" fillId="2" borderId="1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 indent="3"/>
    </xf>
    <xf numFmtId="4" fontId="6" fillId="2" borderId="1" xfId="0" applyNumberFormat="1" applyFont="1" applyFill="1" applyBorder="1"/>
    <xf numFmtId="4" fontId="6" fillId="2" borderId="3" xfId="0" applyNumberFormat="1" applyFont="1" applyFill="1" applyBorder="1" applyAlignment="1">
      <alignment horizontal="right" indent="3"/>
    </xf>
    <xf numFmtId="4" fontId="6" fillId="2" borderId="3" xfId="0" applyNumberFormat="1" applyFont="1" applyFill="1" applyBorder="1"/>
    <xf numFmtId="4" fontId="6" fillId="6" borderId="11" xfId="0" applyNumberFormat="1" applyFont="1" applyFill="1" applyBorder="1" applyAlignment="1">
      <alignment horizontal="right" indent="3"/>
    </xf>
    <xf numFmtId="4" fontId="6" fillId="6" borderId="11" xfId="0" applyNumberFormat="1" applyFont="1" applyFill="1" applyBorder="1"/>
    <xf numFmtId="4" fontId="6" fillId="6" borderId="12" xfId="0" applyNumberFormat="1" applyFont="1" applyFill="1" applyBorder="1"/>
    <xf numFmtId="4" fontId="6" fillId="5" borderId="11" xfId="0" applyNumberFormat="1" applyFont="1" applyFill="1" applyBorder="1" applyAlignment="1">
      <alignment horizontal="right" indent="3"/>
    </xf>
    <xf numFmtId="4" fontId="6" fillId="5" borderId="11" xfId="0" applyNumberFormat="1" applyFont="1" applyFill="1" applyBorder="1"/>
    <xf numFmtId="4" fontId="6" fillId="5" borderId="12" xfId="0" applyNumberFormat="1" applyFont="1" applyFill="1" applyBorder="1"/>
    <xf numFmtId="4" fontId="16" fillId="0" borderId="0" xfId="0" applyNumberFormat="1" applyFont="1"/>
    <xf numFmtId="4" fontId="6" fillId="2" borderId="7" xfId="0" applyNumberFormat="1" applyFont="1" applyFill="1" applyBorder="1" applyAlignment="1">
      <alignment horizontal="right" indent="3"/>
    </xf>
    <xf numFmtId="4" fontId="6" fillId="6" borderId="28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6" fillId="2" borderId="4" xfId="0" applyNumberFormat="1" applyFont="1" applyFill="1" applyBorder="1"/>
    <xf numFmtId="0" fontId="4" fillId="2" borderId="4" xfId="0" applyFont="1" applyFill="1" applyBorder="1"/>
    <xf numFmtId="4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9" fontId="6" fillId="3" borderId="4" xfId="0" applyNumberFormat="1" applyFont="1" applyFill="1" applyBorder="1" applyProtection="1">
      <protection locked="0"/>
    </xf>
    <xf numFmtId="4" fontId="4" fillId="3" borderId="1" xfId="0" applyNumberFormat="1" applyFont="1" applyFill="1" applyBorder="1" applyProtection="1">
      <protection locked="0"/>
    </xf>
    <xf numFmtId="4" fontId="6" fillId="2" borderId="12" xfId="1" applyNumberFormat="1" applyFont="1" applyFill="1" applyBorder="1"/>
    <xf numFmtId="9" fontId="4" fillId="0" borderId="2" xfId="0" applyNumberFormat="1" applyFont="1" applyBorder="1" applyAlignment="1" applyProtection="1">
      <alignment horizontal="left"/>
      <protection locked="0"/>
    </xf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4" fontId="6" fillId="6" borderId="11" xfId="0" applyNumberFormat="1" applyFont="1" applyFill="1" applyBorder="1" applyAlignment="1">
      <alignment horizontal="right" vertical="center"/>
    </xf>
    <xf numFmtId="4" fontId="6" fillId="6" borderId="11" xfId="0" applyNumberFormat="1" applyFont="1" applyFill="1" applyBorder="1" applyAlignment="1">
      <alignment vertical="center"/>
    </xf>
    <xf numFmtId="4" fontId="6" fillId="6" borderId="12" xfId="0" applyNumberFormat="1" applyFont="1" applyFill="1" applyBorder="1" applyAlignment="1">
      <alignment vertical="center"/>
    </xf>
    <xf numFmtId="4" fontId="6" fillId="6" borderId="29" xfId="0" applyNumberFormat="1" applyFont="1" applyFill="1" applyBorder="1" applyAlignment="1">
      <alignment horizontal="right" vertical="center"/>
    </xf>
    <xf numFmtId="4" fontId="6" fillId="6" borderId="29" xfId="0" applyNumberFormat="1" applyFont="1" applyFill="1" applyBorder="1" applyAlignment="1">
      <alignment vertical="center"/>
    </xf>
    <xf numFmtId="4" fontId="6" fillId="6" borderId="30" xfId="0" applyNumberFormat="1" applyFont="1" applyFill="1" applyBorder="1" applyAlignment="1">
      <alignment vertical="center"/>
    </xf>
    <xf numFmtId="0" fontId="8" fillId="0" borderId="0" xfId="0" applyFont="1" applyFill="1"/>
    <xf numFmtId="0" fontId="4" fillId="2" borderId="5" xfId="0" applyFont="1" applyFill="1" applyBorder="1" applyAlignment="1">
      <alignment horizontal="left" wrapText="1"/>
    </xf>
    <xf numFmtId="9" fontId="4" fillId="0" borderId="2" xfId="0" applyNumberFormat="1" applyFont="1" applyBorder="1" applyAlignment="1" applyProtection="1">
      <alignment horizontal="left"/>
    </xf>
    <xf numFmtId="9" fontId="4" fillId="0" borderId="33" xfId="0" applyNumberFormat="1" applyFont="1" applyBorder="1" applyAlignment="1" applyProtection="1">
      <alignment horizontal="left"/>
    </xf>
    <xf numFmtId="0" fontId="10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4" fillId="2" borderId="5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11" fillId="0" borderId="0" xfId="0" applyFont="1" applyAlignment="1">
      <alignment horizontal="left" wrapText="1"/>
    </xf>
    <xf numFmtId="0" fontId="0" fillId="0" borderId="0" xfId="0" applyAlignme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6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6" fillId="2" borderId="5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6" borderId="9" xfId="0" applyFont="1" applyFill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0" xfId="0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6" fillId="6" borderId="9" xfId="0" applyFont="1" applyFill="1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6" fillId="5" borderId="9" xfId="0" applyFont="1" applyFill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0" fillId="4" borderId="5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6" fillId="6" borderId="13" xfId="0" applyFont="1" applyFill="1" applyBorder="1" applyAlignment="1">
      <alignment horizontal="left"/>
    </xf>
    <xf numFmtId="0" fontId="0" fillId="0" borderId="11" xfId="0" applyBorder="1" applyAlignment="1"/>
    <xf numFmtId="0" fontId="4" fillId="4" borderId="1" xfId="0" applyFont="1" applyFill="1" applyBorder="1" applyAlignment="1" applyProtection="1">
      <alignment horizontal="left" vertical="center"/>
    </xf>
    <xf numFmtId="0" fontId="0" fillId="4" borderId="1" xfId="0" applyFill="1" applyBorder="1" applyAlignment="1" applyProtection="1">
      <alignment vertic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tabSelected="1" view="pageLayout" topLeftCell="A112" zoomScaleNormal="80" workbookViewId="0">
      <selection activeCell="C142" sqref="C142"/>
    </sheetView>
  </sheetViews>
  <sheetFormatPr defaultRowHeight="14.25" x14ac:dyDescent="0.2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0"/>
      <c r="B1" s="160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164" t="s">
        <v>42</v>
      </c>
      <c r="B5" s="165"/>
      <c r="C5" s="177"/>
      <c r="D5" s="177"/>
      <c r="E5" s="178"/>
      <c r="F5" s="178"/>
    </row>
    <row r="6" spans="1:6" s="24" customFormat="1" ht="30" customHeight="1" x14ac:dyDescent="0.2">
      <c r="A6" s="164" t="s">
        <v>46</v>
      </c>
      <c r="B6" s="165"/>
      <c r="C6" s="177"/>
      <c r="D6" s="177"/>
      <c r="E6" s="178"/>
      <c r="F6" s="178"/>
    </row>
    <row r="7" spans="1:6" s="24" customFormat="1" ht="30" customHeight="1" x14ac:dyDescent="0.2">
      <c r="A7" s="164" t="s">
        <v>43</v>
      </c>
      <c r="B7" s="165"/>
      <c r="C7" s="177"/>
      <c r="D7" s="177"/>
      <c r="E7" s="178"/>
      <c r="F7" s="178"/>
    </row>
    <row r="8" spans="1:6" s="24" customFormat="1" ht="30" customHeight="1" x14ac:dyDescent="0.2">
      <c r="A8" s="164" t="s">
        <v>50</v>
      </c>
      <c r="B8" s="165"/>
      <c r="C8" s="177"/>
      <c r="D8" s="177"/>
      <c r="E8" s="178"/>
      <c r="F8" s="178"/>
    </row>
    <row r="9" spans="1:6" s="24" customFormat="1" ht="30" customHeight="1" x14ac:dyDescent="0.2">
      <c r="A9" s="164" t="s">
        <v>44</v>
      </c>
      <c r="B9" s="165"/>
      <c r="C9" s="177"/>
      <c r="D9" s="177"/>
      <c r="E9" s="178"/>
      <c r="F9" s="178"/>
    </row>
    <row r="10" spans="1:6" s="24" customFormat="1" ht="30" customHeight="1" x14ac:dyDescent="0.2">
      <c r="A10" s="164" t="s">
        <v>45</v>
      </c>
      <c r="B10" s="165"/>
      <c r="C10" s="177"/>
      <c r="D10" s="177"/>
      <c r="E10" s="178"/>
      <c r="F10" s="178"/>
    </row>
    <row r="11" spans="1:6" s="24" customFormat="1" ht="30" customHeight="1" x14ac:dyDescent="0.2">
      <c r="A11" s="164" t="s">
        <v>89</v>
      </c>
      <c r="B11" s="165"/>
      <c r="C11" s="177"/>
      <c r="D11" s="177"/>
      <c r="E11" s="178"/>
      <c r="F11" s="178"/>
    </row>
    <row r="12" spans="1:6" s="24" customFormat="1" ht="30" customHeight="1" x14ac:dyDescent="0.2">
      <c r="A12" s="164" t="s">
        <v>93</v>
      </c>
      <c r="B12" s="165"/>
      <c r="C12" s="177"/>
      <c r="D12" s="177"/>
      <c r="E12" s="178"/>
      <c r="F12" s="178"/>
    </row>
    <row r="13" spans="1:6" s="24" customFormat="1" ht="42.75" customHeight="1" x14ac:dyDescent="0.2">
      <c r="A13" s="164" t="s">
        <v>90</v>
      </c>
      <c r="B13" s="165"/>
      <c r="C13" s="177"/>
      <c r="D13" s="177"/>
      <c r="E13" s="178"/>
      <c r="F13" s="178"/>
    </row>
    <row r="14" spans="1:6" s="24" customFormat="1" ht="30" customHeight="1" x14ac:dyDescent="0.2">
      <c r="A14" s="164" t="s">
        <v>49</v>
      </c>
      <c r="B14" s="165"/>
      <c r="C14" s="227">
        <f>SUM(C15:C18)</f>
        <v>0</v>
      </c>
      <c r="D14" s="227"/>
      <c r="E14" s="228"/>
      <c r="F14" s="228"/>
    </row>
    <row r="15" spans="1:6" s="24" customFormat="1" ht="12.75" x14ac:dyDescent="0.2">
      <c r="A15" s="164" t="s">
        <v>86</v>
      </c>
      <c r="B15" s="165"/>
      <c r="C15" s="177"/>
      <c r="D15" s="177"/>
      <c r="E15" s="178"/>
      <c r="F15" s="178"/>
    </row>
    <row r="16" spans="1:6" s="24" customFormat="1" ht="12.75" x14ac:dyDescent="0.2">
      <c r="A16" s="164" t="s">
        <v>87</v>
      </c>
      <c r="B16" s="165"/>
      <c r="C16" s="177"/>
      <c r="D16" s="177"/>
      <c r="E16" s="178"/>
      <c r="F16" s="178"/>
    </row>
    <row r="17" spans="1:9" s="24" customFormat="1" ht="12.75" x14ac:dyDescent="0.2">
      <c r="A17" s="164" t="s">
        <v>88</v>
      </c>
      <c r="B17" s="165"/>
      <c r="C17" s="177"/>
      <c r="D17" s="177"/>
      <c r="E17" s="178"/>
      <c r="F17" s="178"/>
    </row>
    <row r="18" spans="1:9" s="24" customFormat="1" ht="12.75" x14ac:dyDescent="0.2">
      <c r="A18" s="164" t="s">
        <v>127</v>
      </c>
      <c r="B18" s="165"/>
      <c r="C18" s="177"/>
      <c r="D18" s="177"/>
      <c r="E18" s="178"/>
      <c r="F18" s="178"/>
    </row>
    <row r="19" spans="1:9" s="23" customFormat="1" ht="30" customHeight="1" x14ac:dyDescent="0.2"/>
    <row r="20" spans="1:9" s="23" customFormat="1" ht="30" customHeight="1" x14ac:dyDescent="0.2">
      <c r="A20" s="183" t="s">
        <v>91</v>
      </c>
      <c r="B20" s="184"/>
      <c r="C20" s="184"/>
      <c r="D20" s="184"/>
      <c r="E20" s="184"/>
      <c r="F20" s="184"/>
    </row>
    <row r="21" spans="1:9" s="23" customFormat="1" ht="19.5" customHeight="1" x14ac:dyDescent="0.2">
      <c r="B21" s="25"/>
    </row>
    <row r="22" spans="1:9" s="24" customFormat="1" ht="57" customHeight="1" x14ac:dyDescent="0.2">
      <c r="A22" s="191" t="s">
        <v>41</v>
      </c>
      <c r="B22" s="191"/>
      <c r="C22" s="189" t="s">
        <v>136</v>
      </c>
      <c r="D22" s="190"/>
      <c r="E22" s="191" t="s">
        <v>137</v>
      </c>
      <c r="F22" s="192"/>
    </row>
    <row r="23" spans="1:9" ht="12.75" x14ac:dyDescent="0.2">
      <c r="A23" s="166" t="s">
        <v>86</v>
      </c>
      <c r="B23" s="167"/>
      <c r="C23" s="187"/>
      <c r="D23" s="188"/>
      <c r="E23" s="187"/>
      <c r="F23" s="188"/>
    </row>
    <row r="24" spans="1:9" ht="12.75" x14ac:dyDescent="0.2">
      <c r="A24" s="166" t="s">
        <v>87</v>
      </c>
      <c r="B24" s="167"/>
      <c r="C24" s="187"/>
      <c r="D24" s="188"/>
      <c r="E24" s="187"/>
      <c r="F24" s="188"/>
    </row>
    <row r="25" spans="1:9" ht="12.75" x14ac:dyDescent="0.2">
      <c r="A25" s="166" t="s">
        <v>88</v>
      </c>
      <c r="B25" s="167"/>
      <c r="C25" s="187"/>
      <c r="D25" s="188"/>
      <c r="E25" s="187"/>
      <c r="F25" s="188"/>
    </row>
    <row r="26" spans="1:9" ht="15" customHeight="1" x14ac:dyDescent="0.2">
      <c r="A26" s="166" t="s">
        <v>127</v>
      </c>
      <c r="B26" s="167"/>
      <c r="C26" s="187"/>
      <c r="D26" s="188"/>
      <c r="E26" s="187"/>
      <c r="F26" s="188"/>
    </row>
    <row r="27" spans="1:9" hidden="1" x14ac:dyDescent="0.2"/>
    <row r="28" spans="1:9" ht="35.25" customHeight="1" x14ac:dyDescent="0.2">
      <c r="A28" s="181" t="s">
        <v>130</v>
      </c>
      <c r="B28" s="182"/>
      <c r="C28" s="182"/>
      <c r="D28" s="182"/>
      <c r="E28" s="182"/>
      <c r="F28" s="182"/>
    </row>
    <row r="31" spans="1:9" ht="15.75" x14ac:dyDescent="0.25">
      <c r="A31" s="60" t="s">
        <v>48</v>
      </c>
      <c r="B31" s="39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86</v>
      </c>
      <c r="B33" s="21"/>
      <c r="G33" s="5"/>
      <c r="H33" s="5"/>
    </row>
    <row r="34" spans="1:9" ht="24.75" thickBot="1" x14ac:dyDescent="0.25">
      <c r="A34" s="7" t="s">
        <v>15</v>
      </c>
      <c r="B34" s="185" t="s">
        <v>10</v>
      </c>
      <c r="C34" s="186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5" t="s">
        <v>14</v>
      </c>
      <c r="C35" s="186"/>
      <c r="D35" s="149">
        <v>0</v>
      </c>
      <c r="E35" s="149">
        <f t="shared" ref="E35:F35" si="0">E36+E43</f>
        <v>0</v>
      </c>
      <c r="F35" s="149">
        <f t="shared" si="0"/>
        <v>0</v>
      </c>
      <c r="G35" s="150">
        <f>G36+G43</f>
        <v>0</v>
      </c>
      <c r="H35" s="33"/>
      <c r="I35" s="4"/>
    </row>
    <row r="36" spans="1:9" ht="13.5" thickBot="1" x14ac:dyDescent="0.25">
      <c r="A36" s="14">
        <v>41275</v>
      </c>
      <c r="B36" s="185" t="s">
        <v>12</v>
      </c>
      <c r="C36" s="186"/>
      <c r="D36" s="151">
        <f>SUM(D37:D42)</f>
        <v>0</v>
      </c>
      <c r="E36" s="151">
        <f t="shared" ref="E36:F36" si="1">SUM(E37:E42)</f>
        <v>0</v>
      </c>
      <c r="F36" s="151">
        <f t="shared" si="1"/>
        <v>0</v>
      </c>
      <c r="G36" s="152">
        <f>SUM(G37:G42)</f>
        <v>0</v>
      </c>
      <c r="H36" s="62"/>
      <c r="I36" s="4"/>
    </row>
    <row r="37" spans="1:9" ht="12.75" x14ac:dyDescent="0.2">
      <c r="A37" s="15" t="s">
        <v>16</v>
      </c>
      <c r="B37" s="179" t="s">
        <v>34</v>
      </c>
      <c r="C37" s="180"/>
      <c r="D37" s="142"/>
      <c r="E37" s="142"/>
      <c r="F37" s="142"/>
      <c r="G37" s="153">
        <f t="shared" ref="G37:G42" si="2">SUM(D37:F37)</f>
        <v>0</v>
      </c>
      <c r="H37" s="33"/>
    </row>
    <row r="38" spans="1:9" ht="12.75" x14ac:dyDescent="0.2">
      <c r="A38" s="15" t="s">
        <v>17</v>
      </c>
      <c r="B38" s="179" t="s">
        <v>0</v>
      </c>
      <c r="C38" s="180"/>
      <c r="D38" s="142"/>
      <c r="E38" s="142"/>
      <c r="F38" s="142"/>
      <c r="G38" s="153">
        <f t="shared" si="2"/>
        <v>0</v>
      </c>
      <c r="H38" s="33"/>
    </row>
    <row r="39" spans="1:9" ht="12.75" x14ac:dyDescent="0.2">
      <c r="A39" s="15" t="s">
        <v>18</v>
      </c>
      <c r="B39" s="179" t="s">
        <v>1</v>
      </c>
      <c r="C39" s="180"/>
      <c r="D39" s="142"/>
      <c r="E39" s="142"/>
      <c r="F39" s="142"/>
      <c r="G39" s="153">
        <f t="shared" si="2"/>
        <v>0</v>
      </c>
      <c r="H39" s="33"/>
    </row>
    <row r="40" spans="1:9" ht="12.75" x14ac:dyDescent="0.2">
      <c r="A40" s="15" t="s">
        <v>19</v>
      </c>
      <c r="B40" s="179" t="s">
        <v>2</v>
      </c>
      <c r="C40" s="180"/>
      <c r="D40" s="142"/>
      <c r="E40" s="142"/>
      <c r="F40" s="142"/>
      <c r="G40" s="153">
        <f t="shared" si="2"/>
        <v>0</v>
      </c>
      <c r="H40" s="33"/>
    </row>
    <row r="41" spans="1:9" ht="12.75" x14ac:dyDescent="0.2">
      <c r="A41" s="15" t="s">
        <v>20</v>
      </c>
      <c r="B41" s="179" t="s">
        <v>3</v>
      </c>
      <c r="C41" s="180"/>
      <c r="D41" s="142"/>
      <c r="E41" s="142"/>
      <c r="F41" s="142"/>
      <c r="G41" s="153">
        <f t="shared" si="2"/>
        <v>0</v>
      </c>
      <c r="H41" s="33"/>
    </row>
    <row r="42" spans="1:9" ht="13.5" thickBot="1" x14ac:dyDescent="0.25">
      <c r="A42" s="15" t="s">
        <v>21</v>
      </c>
      <c r="B42" s="179" t="s">
        <v>11</v>
      </c>
      <c r="C42" s="180"/>
      <c r="D42" s="142"/>
      <c r="E42" s="142"/>
      <c r="F42" s="142"/>
      <c r="G42" s="153">
        <f t="shared" si="2"/>
        <v>0</v>
      </c>
      <c r="H42" s="33"/>
    </row>
    <row r="43" spans="1:9" ht="13.5" thickBot="1" x14ac:dyDescent="0.25">
      <c r="A43" s="14">
        <v>41306</v>
      </c>
      <c r="B43" s="185" t="s">
        <v>13</v>
      </c>
      <c r="C43" s="193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50">
        <f>SUM(G44:G46)</f>
        <v>0</v>
      </c>
      <c r="H43" s="33"/>
      <c r="I43" s="4"/>
    </row>
    <row r="44" spans="1:9" ht="12.75" x14ac:dyDescent="0.2">
      <c r="A44" s="16" t="s">
        <v>22</v>
      </c>
      <c r="B44" s="179" t="s">
        <v>8</v>
      </c>
      <c r="C44" s="180"/>
      <c r="D44" s="142"/>
      <c r="E44" s="142"/>
      <c r="F44" s="142"/>
      <c r="G44" s="153">
        <f>SUM(D44:F44)</f>
        <v>0</v>
      </c>
      <c r="H44" s="33"/>
    </row>
    <row r="45" spans="1:9" ht="12.75" x14ac:dyDescent="0.2">
      <c r="A45" s="16" t="s">
        <v>23</v>
      </c>
      <c r="B45" s="179" t="s">
        <v>7</v>
      </c>
      <c r="C45" s="180"/>
      <c r="D45" s="142"/>
      <c r="E45" s="142"/>
      <c r="F45" s="142"/>
      <c r="G45" s="153">
        <f>SUM(D45:F45)</f>
        <v>0</v>
      </c>
      <c r="H45" s="33"/>
    </row>
    <row r="46" spans="1:9" ht="12.75" x14ac:dyDescent="0.2">
      <c r="A46" s="16" t="s">
        <v>24</v>
      </c>
      <c r="B46" s="179" t="s">
        <v>6</v>
      </c>
      <c r="C46" s="180"/>
      <c r="D46" s="142"/>
      <c r="E46" s="142"/>
      <c r="F46" s="142"/>
      <c r="G46" s="153">
        <f>SUM(D46:F46)</f>
        <v>0</v>
      </c>
      <c r="H46" s="33"/>
    </row>
    <row r="47" spans="1:9" ht="15" x14ac:dyDescent="0.25">
      <c r="B47" s="6"/>
      <c r="G47" s="5"/>
      <c r="H47" s="5"/>
    </row>
    <row r="48" spans="1:9" ht="15" x14ac:dyDescent="0.25">
      <c r="A48" s="21" t="s">
        <v>87</v>
      </c>
      <c r="B48" s="21"/>
      <c r="G48" s="5"/>
      <c r="H48" s="5"/>
    </row>
    <row r="49" spans="1:9" ht="24.75" thickBot="1" x14ac:dyDescent="0.25">
      <c r="A49" s="7" t="s">
        <v>15</v>
      </c>
      <c r="B49" s="185" t="s">
        <v>10</v>
      </c>
      <c r="C49" s="186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5" t="s">
        <v>14</v>
      </c>
      <c r="C50" s="186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25">
      <c r="A51" s="14">
        <v>41275</v>
      </c>
      <c r="B51" s="185" t="s">
        <v>12</v>
      </c>
      <c r="C51" s="186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 x14ac:dyDescent="0.2">
      <c r="A52" s="15" t="s">
        <v>16</v>
      </c>
      <c r="B52" s="179" t="s">
        <v>34</v>
      </c>
      <c r="C52" s="180"/>
      <c r="D52" s="142"/>
      <c r="E52" s="142"/>
      <c r="F52" s="142"/>
      <c r="G52" s="140">
        <f t="shared" ref="G52:G57" si="6">SUM(D52:F52)</f>
        <v>0</v>
      </c>
      <c r="H52" s="33"/>
    </row>
    <row r="53" spans="1:9" ht="12.75" x14ac:dyDescent="0.2">
      <c r="A53" s="15" t="s">
        <v>17</v>
      </c>
      <c r="B53" s="179" t="s">
        <v>0</v>
      </c>
      <c r="C53" s="180"/>
      <c r="D53" s="142"/>
      <c r="E53" s="142"/>
      <c r="F53" s="142"/>
      <c r="G53" s="140">
        <f t="shared" si="6"/>
        <v>0</v>
      </c>
      <c r="H53" s="33"/>
    </row>
    <row r="54" spans="1:9" ht="12.75" x14ac:dyDescent="0.2">
      <c r="A54" s="15" t="s">
        <v>18</v>
      </c>
      <c r="B54" s="179" t="s">
        <v>1</v>
      </c>
      <c r="C54" s="180"/>
      <c r="D54" s="142"/>
      <c r="E54" s="142"/>
      <c r="F54" s="142"/>
      <c r="G54" s="140">
        <f t="shared" si="6"/>
        <v>0</v>
      </c>
      <c r="H54" s="33"/>
    </row>
    <row r="55" spans="1:9" ht="12.75" x14ac:dyDescent="0.2">
      <c r="A55" s="15" t="s">
        <v>19</v>
      </c>
      <c r="B55" s="179" t="s">
        <v>2</v>
      </c>
      <c r="C55" s="180"/>
      <c r="D55" s="142"/>
      <c r="E55" s="142"/>
      <c r="F55" s="142"/>
      <c r="G55" s="140">
        <f t="shared" si="6"/>
        <v>0</v>
      </c>
      <c r="H55" s="33"/>
    </row>
    <row r="56" spans="1:9" ht="12.75" x14ac:dyDescent="0.2">
      <c r="A56" s="15" t="s">
        <v>20</v>
      </c>
      <c r="B56" s="179" t="s">
        <v>3</v>
      </c>
      <c r="C56" s="180"/>
      <c r="D56" s="142"/>
      <c r="E56" s="142"/>
      <c r="F56" s="142"/>
      <c r="G56" s="140">
        <f t="shared" si="6"/>
        <v>0</v>
      </c>
      <c r="H56" s="33"/>
    </row>
    <row r="57" spans="1:9" ht="13.5" thickBot="1" x14ac:dyDescent="0.25">
      <c r="A57" s="15" t="s">
        <v>21</v>
      </c>
      <c r="B57" s="179" t="s">
        <v>11</v>
      </c>
      <c r="C57" s="180"/>
      <c r="D57" s="142"/>
      <c r="E57" s="142"/>
      <c r="F57" s="142"/>
      <c r="G57" s="140">
        <f t="shared" si="6"/>
        <v>0</v>
      </c>
      <c r="H57" s="33"/>
    </row>
    <row r="58" spans="1:9" ht="13.5" thickBot="1" x14ac:dyDescent="0.25">
      <c r="A58" s="14">
        <v>41306</v>
      </c>
      <c r="B58" s="185" t="s">
        <v>13</v>
      </c>
      <c r="C58" s="193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 x14ac:dyDescent="0.2">
      <c r="A59" s="16" t="s">
        <v>22</v>
      </c>
      <c r="B59" s="179" t="s">
        <v>8</v>
      </c>
      <c r="C59" s="180"/>
      <c r="D59" s="142"/>
      <c r="E59" s="142"/>
      <c r="F59" s="142"/>
      <c r="G59" s="140">
        <f>SUM(D59:F59)</f>
        <v>0</v>
      </c>
      <c r="H59" s="33"/>
    </row>
    <row r="60" spans="1:9" ht="12.75" x14ac:dyDescent="0.2">
      <c r="A60" s="16" t="s">
        <v>23</v>
      </c>
      <c r="B60" s="179" t="s">
        <v>7</v>
      </c>
      <c r="C60" s="180"/>
      <c r="D60" s="142"/>
      <c r="E60" s="142"/>
      <c r="F60" s="142"/>
      <c r="G60" s="140">
        <f>SUM(D60:F60)</f>
        <v>0</v>
      </c>
      <c r="H60" s="33"/>
    </row>
    <row r="61" spans="1:9" ht="12.75" x14ac:dyDescent="0.2">
      <c r="A61" s="16" t="s">
        <v>24</v>
      </c>
      <c r="B61" s="179" t="s">
        <v>6</v>
      </c>
      <c r="C61" s="180"/>
      <c r="D61" s="142"/>
      <c r="E61" s="142"/>
      <c r="F61" s="142"/>
      <c r="G61" s="140">
        <f>SUM(D61:F61)</f>
        <v>0</v>
      </c>
      <c r="H61" s="33"/>
    </row>
    <row r="62" spans="1:9" ht="15" x14ac:dyDescent="0.25">
      <c r="B62" s="6"/>
      <c r="G62" s="5"/>
      <c r="H62" s="5"/>
    </row>
    <row r="63" spans="1:9" ht="15" x14ac:dyDescent="0.25">
      <c r="A63" s="21" t="s">
        <v>88</v>
      </c>
      <c r="B63" s="21"/>
      <c r="G63" s="5"/>
      <c r="H63" s="5"/>
    </row>
    <row r="64" spans="1:9" ht="24.75" thickBot="1" x14ac:dyDescent="0.25">
      <c r="A64" s="7" t="s">
        <v>15</v>
      </c>
      <c r="B64" s="185" t="s">
        <v>10</v>
      </c>
      <c r="C64" s="186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5" t="s">
        <v>14</v>
      </c>
      <c r="C65" s="186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25">
      <c r="A66" s="14">
        <v>41275</v>
      </c>
      <c r="B66" s="185" t="s">
        <v>12</v>
      </c>
      <c r="C66" s="186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 x14ac:dyDescent="0.2">
      <c r="A67" s="15" t="s">
        <v>16</v>
      </c>
      <c r="B67" s="179" t="s">
        <v>34</v>
      </c>
      <c r="C67" s="180"/>
      <c r="D67" s="142"/>
      <c r="E67" s="142"/>
      <c r="F67" s="142"/>
      <c r="G67" s="140">
        <f t="shared" ref="G67:G72" si="10">SUM(D67:F67)</f>
        <v>0</v>
      </c>
      <c r="H67" s="33"/>
    </row>
    <row r="68" spans="1:9" ht="12.75" x14ac:dyDescent="0.2">
      <c r="A68" s="15" t="s">
        <v>17</v>
      </c>
      <c r="B68" s="179" t="s">
        <v>0</v>
      </c>
      <c r="C68" s="180"/>
      <c r="D68" s="142"/>
      <c r="E68" s="142"/>
      <c r="F68" s="142"/>
      <c r="G68" s="140">
        <f t="shared" si="10"/>
        <v>0</v>
      </c>
      <c r="H68" s="33"/>
    </row>
    <row r="69" spans="1:9" ht="12.75" x14ac:dyDescent="0.2">
      <c r="A69" s="15" t="s">
        <v>18</v>
      </c>
      <c r="B69" s="179" t="s">
        <v>1</v>
      </c>
      <c r="C69" s="180"/>
      <c r="D69" s="142"/>
      <c r="E69" s="142"/>
      <c r="F69" s="142"/>
      <c r="G69" s="140">
        <f t="shared" si="10"/>
        <v>0</v>
      </c>
      <c r="H69" s="33"/>
    </row>
    <row r="70" spans="1:9" ht="12.75" x14ac:dyDescent="0.2">
      <c r="A70" s="15" t="s">
        <v>19</v>
      </c>
      <c r="B70" s="179" t="s">
        <v>2</v>
      </c>
      <c r="C70" s="180"/>
      <c r="D70" s="142"/>
      <c r="E70" s="142"/>
      <c r="F70" s="142"/>
      <c r="G70" s="140">
        <f t="shared" si="10"/>
        <v>0</v>
      </c>
      <c r="H70" s="33"/>
    </row>
    <row r="71" spans="1:9" ht="12.75" x14ac:dyDescent="0.2">
      <c r="A71" s="15" t="s">
        <v>20</v>
      </c>
      <c r="B71" s="179" t="s">
        <v>3</v>
      </c>
      <c r="C71" s="180"/>
      <c r="D71" s="142"/>
      <c r="E71" s="142"/>
      <c r="F71" s="142"/>
      <c r="G71" s="140">
        <f t="shared" si="10"/>
        <v>0</v>
      </c>
      <c r="H71" s="33"/>
    </row>
    <row r="72" spans="1:9" ht="13.5" thickBot="1" x14ac:dyDescent="0.25">
      <c r="A72" s="15" t="s">
        <v>21</v>
      </c>
      <c r="B72" s="179" t="s">
        <v>11</v>
      </c>
      <c r="C72" s="180"/>
      <c r="D72" s="142"/>
      <c r="E72" s="142"/>
      <c r="F72" s="142"/>
      <c r="G72" s="140">
        <f t="shared" si="10"/>
        <v>0</v>
      </c>
      <c r="H72" s="33"/>
    </row>
    <row r="73" spans="1:9" ht="13.5" thickBot="1" x14ac:dyDescent="0.25">
      <c r="A73" s="14">
        <v>41306</v>
      </c>
      <c r="B73" s="185" t="s">
        <v>13</v>
      </c>
      <c r="C73" s="193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 x14ac:dyDescent="0.2">
      <c r="A74" s="16" t="s">
        <v>22</v>
      </c>
      <c r="B74" s="179" t="s">
        <v>8</v>
      </c>
      <c r="C74" s="180"/>
      <c r="D74" s="142"/>
      <c r="E74" s="142"/>
      <c r="F74" s="142"/>
      <c r="G74" s="140">
        <f>SUM(D74:F74)</f>
        <v>0</v>
      </c>
      <c r="H74" s="33"/>
    </row>
    <row r="75" spans="1:9" ht="12.75" x14ac:dyDescent="0.2">
      <c r="A75" s="16" t="s">
        <v>23</v>
      </c>
      <c r="B75" s="179" t="s">
        <v>7</v>
      </c>
      <c r="C75" s="180"/>
      <c r="D75" s="142"/>
      <c r="E75" s="142"/>
      <c r="F75" s="142"/>
      <c r="G75" s="140">
        <f>SUM(D75:F75)</f>
        <v>0</v>
      </c>
      <c r="H75" s="33"/>
    </row>
    <row r="76" spans="1:9" ht="12.75" x14ac:dyDescent="0.2">
      <c r="A76" s="16" t="s">
        <v>24</v>
      </c>
      <c r="B76" s="179" t="s">
        <v>6</v>
      </c>
      <c r="C76" s="180"/>
      <c r="D76" s="142"/>
      <c r="E76" s="142"/>
      <c r="F76" s="142"/>
      <c r="G76" s="140">
        <f>SUM(D76:F76)</f>
        <v>0</v>
      </c>
      <c r="H76" s="33"/>
    </row>
    <row r="77" spans="1:9" ht="15" x14ac:dyDescent="0.25">
      <c r="B77" s="6"/>
      <c r="G77" s="5"/>
      <c r="H77" s="5"/>
    </row>
    <row r="78" spans="1:9" ht="15" x14ac:dyDescent="0.25">
      <c r="A78" s="21" t="s">
        <v>127</v>
      </c>
      <c r="B78" s="21"/>
      <c r="G78" s="5"/>
      <c r="H78" s="5"/>
    </row>
    <row r="79" spans="1:9" ht="24.75" thickBot="1" x14ac:dyDescent="0.25">
      <c r="A79" s="7" t="s">
        <v>15</v>
      </c>
      <c r="B79" s="185" t="s">
        <v>10</v>
      </c>
      <c r="C79" s="186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5" t="s">
        <v>14</v>
      </c>
      <c r="C80" s="186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25">
      <c r="A81" s="14">
        <v>41275</v>
      </c>
      <c r="B81" s="185" t="s">
        <v>12</v>
      </c>
      <c r="C81" s="186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 x14ac:dyDescent="0.2">
      <c r="A82" s="15" t="s">
        <v>16</v>
      </c>
      <c r="B82" s="179" t="s">
        <v>34</v>
      </c>
      <c r="C82" s="180"/>
      <c r="D82" s="142"/>
      <c r="E82" s="142"/>
      <c r="F82" s="142"/>
      <c r="G82" s="140">
        <f t="shared" ref="G82:G87" si="14">SUM(D82:F82)</f>
        <v>0</v>
      </c>
      <c r="H82" s="33"/>
    </row>
    <row r="83" spans="1:9" ht="12.75" x14ac:dyDescent="0.2">
      <c r="A83" s="15" t="s">
        <v>17</v>
      </c>
      <c r="B83" s="179" t="s">
        <v>0</v>
      </c>
      <c r="C83" s="180"/>
      <c r="D83" s="142"/>
      <c r="E83" s="142"/>
      <c r="F83" s="142"/>
      <c r="G83" s="140">
        <f t="shared" si="14"/>
        <v>0</v>
      </c>
      <c r="H83" s="33"/>
    </row>
    <row r="84" spans="1:9" ht="12.75" x14ac:dyDescent="0.2">
      <c r="A84" s="15" t="s">
        <v>18</v>
      </c>
      <c r="B84" s="179" t="s">
        <v>1</v>
      </c>
      <c r="C84" s="180"/>
      <c r="D84" s="142"/>
      <c r="E84" s="142"/>
      <c r="F84" s="142"/>
      <c r="G84" s="140">
        <f t="shared" si="14"/>
        <v>0</v>
      </c>
      <c r="H84" s="33"/>
    </row>
    <row r="85" spans="1:9" ht="12.75" x14ac:dyDescent="0.2">
      <c r="A85" s="15" t="s">
        <v>19</v>
      </c>
      <c r="B85" s="179" t="s">
        <v>2</v>
      </c>
      <c r="C85" s="180"/>
      <c r="D85" s="142"/>
      <c r="E85" s="142"/>
      <c r="F85" s="142"/>
      <c r="G85" s="140">
        <f t="shared" si="14"/>
        <v>0</v>
      </c>
      <c r="H85" s="33"/>
    </row>
    <row r="86" spans="1:9" ht="12.75" x14ac:dyDescent="0.2">
      <c r="A86" s="15" t="s">
        <v>20</v>
      </c>
      <c r="B86" s="179" t="s">
        <v>3</v>
      </c>
      <c r="C86" s="180"/>
      <c r="D86" s="142"/>
      <c r="E86" s="142"/>
      <c r="F86" s="142"/>
      <c r="G86" s="140">
        <f t="shared" si="14"/>
        <v>0</v>
      </c>
      <c r="H86" s="33"/>
    </row>
    <row r="87" spans="1:9" ht="13.5" thickBot="1" x14ac:dyDescent="0.25">
      <c r="A87" s="15" t="s">
        <v>21</v>
      </c>
      <c r="B87" s="179" t="s">
        <v>11</v>
      </c>
      <c r="C87" s="180"/>
      <c r="D87" s="142"/>
      <c r="E87" s="142"/>
      <c r="F87" s="142"/>
      <c r="G87" s="140">
        <f t="shared" si="14"/>
        <v>0</v>
      </c>
      <c r="H87" s="33"/>
    </row>
    <row r="88" spans="1:9" ht="13.5" thickBot="1" x14ac:dyDescent="0.25">
      <c r="A88" s="14">
        <v>41306</v>
      </c>
      <c r="B88" s="185" t="s">
        <v>13</v>
      </c>
      <c r="C88" s="193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 x14ac:dyDescent="0.2">
      <c r="A89" s="16" t="s">
        <v>22</v>
      </c>
      <c r="B89" s="179" t="s">
        <v>8</v>
      </c>
      <c r="C89" s="180"/>
      <c r="D89" s="142"/>
      <c r="E89" s="142"/>
      <c r="F89" s="142"/>
      <c r="G89" s="140">
        <f>SUM(D89:F89)</f>
        <v>0</v>
      </c>
      <c r="H89" s="33"/>
    </row>
    <row r="90" spans="1:9" ht="12.75" x14ac:dyDescent="0.2">
      <c r="A90" s="16" t="s">
        <v>23</v>
      </c>
      <c r="B90" s="179" t="s">
        <v>7</v>
      </c>
      <c r="C90" s="180"/>
      <c r="D90" s="142"/>
      <c r="E90" s="142"/>
      <c r="F90" s="142"/>
      <c r="G90" s="140">
        <f>SUM(D90:F90)</f>
        <v>0</v>
      </c>
      <c r="H90" s="33"/>
    </row>
    <row r="91" spans="1:9" ht="12.75" x14ac:dyDescent="0.2">
      <c r="A91" s="16" t="s">
        <v>24</v>
      </c>
      <c r="B91" s="179" t="s">
        <v>6</v>
      </c>
      <c r="C91" s="180"/>
      <c r="D91" s="142"/>
      <c r="E91" s="142"/>
      <c r="F91" s="142"/>
      <c r="G91" s="140">
        <f>SUM(D91:F91)</f>
        <v>0</v>
      </c>
      <c r="H91" s="33"/>
    </row>
    <row r="92" spans="1:9" ht="15" x14ac:dyDescent="0.25">
      <c r="B92" s="3"/>
      <c r="C92" s="18"/>
    </row>
    <row r="93" spans="1:9" ht="15.75" x14ac:dyDescent="0.25">
      <c r="A93" s="2" t="s">
        <v>35</v>
      </c>
      <c r="B93" s="2"/>
      <c r="C93" s="18"/>
    </row>
    <row r="94" spans="1:9" ht="15" x14ac:dyDescent="0.25">
      <c r="B94" s="3"/>
      <c r="C94" s="18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194" t="s">
        <v>29</v>
      </c>
      <c r="B97" s="195"/>
      <c r="C97" s="167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 x14ac:dyDescent="0.2">
      <c r="A98" s="196" t="s">
        <v>52</v>
      </c>
      <c r="B98" s="197"/>
      <c r="C98" s="198"/>
      <c r="D98" s="124">
        <f t="shared" ref="D98:D106" si="16">SUM(E98:H98)</f>
        <v>0</v>
      </c>
      <c r="E98" s="125">
        <f>SUM(E99:E102)</f>
        <v>0</v>
      </c>
      <c r="F98" s="125">
        <f t="shared" ref="F98:H98" si="17">SUM(F99:F102)</f>
        <v>0</v>
      </c>
      <c r="G98" s="125">
        <f t="shared" si="17"/>
        <v>0</v>
      </c>
      <c r="H98" s="125">
        <f t="shared" si="17"/>
        <v>0</v>
      </c>
      <c r="I98" s="13"/>
      <c r="J98" s="13"/>
    </row>
    <row r="99" spans="1:10" ht="12.75" x14ac:dyDescent="0.2">
      <c r="A99" s="174" t="s">
        <v>51</v>
      </c>
      <c r="B99" s="175"/>
      <c r="C99" s="176"/>
      <c r="D99" s="124">
        <f t="shared" si="16"/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 x14ac:dyDescent="0.2">
      <c r="A100" s="174" t="s">
        <v>26</v>
      </c>
      <c r="B100" s="175"/>
      <c r="C100" s="176"/>
      <c r="D100" s="124">
        <f t="shared" si="16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 x14ac:dyDescent="0.2">
      <c r="A101" s="174" t="s">
        <v>27</v>
      </c>
      <c r="B101" s="175"/>
      <c r="C101" s="176"/>
      <c r="D101" s="124">
        <f t="shared" si="16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 x14ac:dyDescent="0.2">
      <c r="A102" s="174" t="s">
        <v>28</v>
      </c>
      <c r="B102" s="175"/>
      <c r="C102" s="176"/>
      <c r="D102" s="124">
        <f t="shared" si="16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 x14ac:dyDescent="0.2">
      <c r="A103" s="196" t="s">
        <v>57</v>
      </c>
      <c r="B103" s="197"/>
      <c r="C103" s="198"/>
      <c r="D103" s="124">
        <f t="shared" si="16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 x14ac:dyDescent="0.2">
      <c r="A104" s="174" t="s">
        <v>58</v>
      </c>
      <c r="B104" s="175"/>
      <c r="C104" s="176"/>
      <c r="D104" s="124">
        <f t="shared" si="16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 x14ac:dyDescent="0.2">
      <c r="A105" s="174" t="s">
        <v>59</v>
      </c>
      <c r="B105" s="175"/>
      <c r="C105" s="176"/>
      <c r="D105" s="124">
        <f t="shared" si="16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 x14ac:dyDescent="0.2">
      <c r="A106" s="174" t="s">
        <v>60</v>
      </c>
      <c r="B106" s="175"/>
      <c r="C106" s="176"/>
      <c r="D106" s="124">
        <f t="shared" si="16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 x14ac:dyDescent="0.2">
      <c r="A107" s="174" t="s">
        <v>76</v>
      </c>
      <c r="B107" s="175"/>
      <c r="C107" s="176"/>
      <c r="D107" s="124">
        <f t="shared" ref="D107:D122" si="20">SUM(E107:H107)</f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 x14ac:dyDescent="0.2">
      <c r="A108" s="174" t="s">
        <v>64</v>
      </c>
      <c r="B108" s="175"/>
      <c r="C108" s="176"/>
      <c r="D108" s="124">
        <f t="shared" si="20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 x14ac:dyDescent="0.2">
      <c r="A109" s="196" t="s">
        <v>56</v>
      </c>
      <c r="B109" s="197"/>
      <c r="C109" s="198"/>
      <c r="D109" s="124">
        <f>SUM(E109:H109)</f>
        <v>0</v>
      </c>
      <c r="E109" s="125">
        <f>SUM(E110:E115)</f>
        <v>0</v>
      </c>
      <c r="F109" s="125">
        <f t="shared" ref="F109:H109" si="21">SUM(F110:F115)</f>
        <v>0</v>
      </c>
      <c r="G109" s="125">
        <f t="shared" si="21"/>
        <v>0</v>
      </c>
      <c r="H109" s="125">
        <f t="shared" si="21"/>
        <v>0</v>
      </c>
      <c r="I109" s="13"/>
      <c r="J109" s="13"/>
    </row>
    <row r="110" spans="1:10" ht="12.75" x14ac:dyDescent="0.2">
      <c r="A110" s="174" t="s">
        <v>67</v>
      </c>
      <c r="B110" s="175"/>
      <c r="C110" s="176"/>
      <c r="D110" s="124">
        <f t="shared" si="20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 x14ac:dyDescent="0.2">
      <c r="A111" s="174" t="s">
        <v>68</v>
      </c>
      <c r="B111" s="175"/>
      <c r="C111" s="176"/>
      <c r="D111" s="124">
        <f t="shared" si="20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 x14ac:dyDescent="0.2">
      <c r="A112" s="174" t="s">
        <v>69</v>
      </c>
      <c r="B112" s="175"/>
      <c r="C112" s="176"/>
      <c r="D112" s="124">
        <f t="shared" si="20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 x14ac:dyDescent="0.2">
      <c r="A113" s="174" t="s">
        <v>70</v>
      </c>
      <c r="B113" s="175"/>
      <c r="C113" s="176"/>
      <c r="D113" s="124">
        <f t="shared" si="20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 x14ac:dyDescent="0.2">
      <c r="A114" s="174" t="s">
        <v>71</v>
      </c>
      <c r="B114" s="175"/>
      <c r="C114" s="176"/>
      <c r="D114" s="124">
        <f t="shared" si="20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 x14ac:dyDescent="0.2">
      <c r="A115" s="174" t="s">
        <v>72</v>
      </c>
      <c r="B115" s="175"/>
      <c r="C115" s="176"/>
      <c r="D115" s="124">
        <f t="shared" si="20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 x14ac:dyDescent="0.2">
      <c r="A116" s="196" t="s">
        <v>61</v>
      </c>
      <c r="B116" s="197"/>
      <c r="C116" s="198"/>
      <c r="D116" s="124">
        <f t="shared" si="20"/>
        <v>0</v>
      </c>
      <c r="E116" s="125">
        <f>E117</f>
        <v>0</v>
      </c>
      <c r="F116" s="125">
        <f t="shared" ref="F116:H116" si="22">F117</f>
        <v>0</v>
      </c>
      <c r="G116" s="125">
        <f t="shared" si="22"/>
        <v>0</v>
      </c>
      <c r="H116" s="125">
        <f t="shared" si="22"/>
        <v>0</v>
      </c>
      <c r="I116" s="19"/>
      <c r="J116" s="19"/>
    </row>
    <row r="117" spans="1:10" ht="12.75" x14ac:dyDescent="0.2">
      <c r="A117" s="174" t="s">
        <v>63</v>
      </c>
      <c r="B117" s="175"/>
      <c r="C117" s="176"/>
      <c r="D117" s="124">
        <f t="shared" si="20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 x14ac:dyDescent="0.2">
      <c r="A118" s="196" t="s">
        <v>62</v>
      </c>
      <c r="B118" s="197"/>
      <c r="C118" s="198"/>
      <c r="D118" s="124">
        <f t="shared" si="20"/>
        <v>0</v>
      </c>
      <c r="E118" s="125">
        <f>SUM(E119:E122)</f>
        <v>0</v>
      </c>
      <c r="F118" s="125">
        <f t="shared" ref="F118:H118" si="23">SUM(F119:F122)</f>
        <v>0</v>
      </c>
      <c r="G118" s="125">
        <f t="shared" si="23"/>
        <v>0</v>
      </c>
      <c r="H118" s="125">
        <f t="shared" si="23"/>
        <v>0</v>
      </c>
      <c r="I118" s="19"/>
      <c r="J118" s="19"/>
    </row>
    <row r="119" spans="1:10" ht="12.75" x14ac:dyDescent="0.2">
      <c r="A119" s="174" t="s">
        <v>73</v>
      </c>
      <c r="B119" s="175"/>
      <c r="C119" s="176"/>
      <c r="D119" s="124">
        <f t="shared" si="20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 x14ac:dyDescent="0.2">
      <c r="A120" s="174" t="s">
        <v>140</v>
      </c>
      <c r="B120" s="175"/>
      <c r="C120" s="176"/>
      <c r="D120" s="124">
        <f t="shared" si="20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 x14ac:dyDescent="0.2">
      <c r="A121" s="174" t="s">
        <v>74</v>
      </c>
      <c r="B121" s="175"/>
      <c r="C121" s="176"/>
      <c r="D121" s="124">
        <f t="shared" si="20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 x14ac:dyDescent="0.2">
      <c r="A122" s="174" t="s">
        <v>75</v>
      </c>
      <c r="B122" s="175"/>
      <c r="C122" s="176"/>
      <c r="D122" s="124">
        <f t="shared" si="20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25">
      <c r="A123" s="196" t="s">
        <v>66</v>
      </c>
      <c r="B123" s="197"/>
      <c r="C123" s="198"/>
      <c r="D123" s="126">
        <f>SUM(E123:H123)</f>
        <v>0</v>
      </c>
      <c r="E123" s="127">
        <f>E98+E103+E109+E116+E118</f>
        <v>0</v>
      </c>
      <c r="F123" s="127">
        <f t="shared" ref="F123:H123" si="24">F98+F103+F109+F116+F118</f>
        <v>0</v>
      </c>
      <c r="G123" s="127">
        <f t="shared" si="24"/>
        <v>0</v>
      </c>
      <c r="H123" s="127">
        <f t="shared" si="24"/>
        <v>0</v>
      </c>
      <c r="I123" s="41"/>
      <c r="J123" s="41"/>
    </row>
    <row r="124" spans="1:10" ht="13.5" thickBot="1" x14ac:dyDescent="0.25">
      <c r="A124" s="59" t="s">
        <v>55</v>
      </c>
      <c r="B124" s="53"/>
      <c r="C124" s="148">
        <v>0.25</v>
      </c>
      <c r="D124" s="135">
        <f>D123*$C$124</f>
        <v>0</v>
      </c>
      <c r="E124" s="127">
        <f t="shared" ref="E124:H124" si="25">E123*$C$124</f>
        <v>0</v>
      </c>
      <c r="F124" s="127">
        <f t="shared" si="25"/>
        <v>0</v>
      </c>
      <c r="G124" s="127">
        <f t="shared" si="25"/>
        <v>0</v>
      </c>
      <c r="H124" s="127">
        <f t="shared" si="25"/>
        <v>0</v>
      </c>
      <c r="I124" s="13"/>
      <c r="J124" s="13"/>
    </row>
    <row r="125" spans="1:10" ht="13.5" thickBot="1" x14ac:dyDescent="0.25">
      <c r="A125" s="201" t="s">
        <v>122</v>
      </c>
      <c r="B125" s="202"/>
      <c r="C125" s="203"/>
      <c r="D125" s="128">
        <f>SUM(D123:D124)</f>
        <v>0</v>
      </c>
      <c r="E125" s="129">
        <f>E123+E124</f>
        <v>0</v>
      </c>
      <c r="F125" s="129">
        <f>F123+F124</f>
        <v>0</v>
      </c>
      <c r="G125" s="136">
        <f>G123+G124</f>
        <v>0</v>
      </c>
      <c r="H125" s="130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94" t="s">
        <v>53</v>
      </c>
      <c r="B129" s="195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74" t="s">
        <v>38</v>
      </c>
      <c r="B130" s="199"/>
      <c r="C130" s="200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 x14ac:dyDescent="0.2">
      <c r="A131" s="174" t="s">
        <v>36</v>
      </c>
      <c r="B131" s="199"/>
      <c r="C131" s="200"/>
      <c r="D131" s="124">
        <f t="shared" ref="D131:D137" si="26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 x14ac:dyDescent="0.2">
      <c r="A132" s="174" t="s">
        <v>54</v>
      </c>
      <c r="B132" s="199"/>
      <c r="C132" s="200"/>
      <c r="D132" s="124">
        <f t="shared" si="26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 x14ac:dyDescent="0.2">
      <c r="A133" s="174" t="s">
        <v>31</v>
      </c>
      <c r="B133" s="199"/>
      <c r="C133" s="200"/>
      <c r="D133" s="124">
        <f t="shared" si="26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 x14ac:dyDescent="0.2">
      <c r="A134" s="174" t="s">
        <v>40</v>
      </c>
      <c r="B134" s="199"/>
      <c r="C134" s="200"/>
      <c r="D134" s="124">
        <f t="shared" si="26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 x14ac:dyDescent="0.2">
      <c r="A135" s="174" t="s">
        <v>30</v>
      </c>
      <c r="B135" s="199"/>
      <c r="C135" s="200"/>
      <c r="D135" s="124">
        <f t="shared" si="26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 x14ac:dyDescent="0.2">
      <c r="A136" s="174" t="s">
        <v>32</v>
      </c>
      <c r="B136" s="199"/>
      <c r="C136" s="200"/>
      <c r="D136" s="124">
        <f t="shared" si="26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 x14ac:dyDescent="0.2">
      <c r="A137" s="174" t="s">
        <v>39</v>
      </c>
      <c r="B137" s="199"/>
      <c r="C137" s="200"/>
      <c r="D137" s="124">
        <f t="shared" si="26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25">
      <c r="A138" s="196" t="s">
        <v>111</v>
      </c>
      <c r="B138" s="204"/>
      <c r="C138" s="205"/>
      <c r="D138" s="124">
        <f>SUM(E138:H138)</f>
        <v>0</v>
      </c>
      <c r="E138" s="125">
        <f t="shared" ref="E138:H138" si="27">SUM(E130:E137)</f>
        <v>0</v>
      </c>
      <c r="F138" s="125">
        <f t="shared" si="27"/>
        <v>0</v>
      </c>
      <c r="G138" s="125">
        <f t="shared" si="27"/>
        <v>0</v>
      </c>
      <c r="H138" s="125">
        <f t="shared" si="27"/>
        <v>0</v>
      </c>
      <c r="I138" s="143"/>
      <c r="J138" s="134"/>
    </row>
    <row r="139" spans="1:10" ht="13.5" hidden="1" thickBot="1" x14ac:dyDescent="0.25">
      <c r="A139" s="64" t="s">
        <v>121</v>
      </c>
      <c r="B139" s="64"/>
      <c r="C139" s="65"/>
      <c r="D139" s="126">
        <f>SUM(E139:H139)</f>
        <v>0</v>
      </c>
      <c r="E139" s="127">
        <f t="shared" ref="E139:H139" si="28">IF(E138&lt;=$C$142*E125,E125*$C$142-E138,0)</f>
        <v>0</v>
      </c>
      <c r="F139" s="127">
        <f t="shared" si="28"/>
        <v>0</v>
      </c>
      <c r="G139" s="127">
        <f t="shared" si="28"/>
        <v>0</v>
      </c>
      <c r="H139" s="127">
        <f t="shared" si="28"/>
        <v>0</v>
      </c>
      <c r="I139" s="143"/>
      <c r="J139" s="134">
        <f t="shared" ref="J139" si="29">SUM(E139:G139)</f>
        <v>0</v>
      </c>
    </row>
    <row r="140" spans="1:10" ht="27.75" customHeight="1" thickBot="1" x14ac:dyDescent="0.25">
      <c r="A140" s="206" t="s">
        <v>131</v>
      </c>
      <c r="B140" s="207"/>
      <c r="C140" s="208"/>
      <c r="D140" s="154">
        <f>SUM(D138:D139)</f>
        <v>0</v>
      </c>
      <c r="E140" s="155">
        <f t="shared" ref="E140:H140" si="30">SUM(E138:E139)</f>
        <v>0</v>
      </c>
      <c r="F140" s="155">
        <f t="shared" si="30"/>
        <v>0</v>
      </c>
      <c r="G140" s="155">
        <f t="shared" si="30"/>
        <v>0</v>
      </c>
      <c r="H140" s="156">
        <f t="shared" si="30"/>
        <v>0</v>
      </c>
      <c r="I140" s="143"/>
      <c r="J140" s="134">
        <f>SUM(E140:H140)</f>
        <v>0</v>
      </c>
    </row>
    <row r="141" spans="1:10" ht="13.5" customHeight="1" thickBot="1" x14ac:dyDescent="0.25">
      <c r="A141" s="209" t="s">
        <v>120</v>
      </c>
      <c r="B141" s="210"/>
      <c r="C141" s="211"/>
      <c r="D141" s="131">
        <f>SUM(D125-D140)</f>
        <v>0</v>
      </c>
      <c r="E141" s="132">
        <f t="shared" ref="E141:H141" si="31">SUM(E125-E140)</f>
        <v>0</v>
      </c>
      <c r="F141" s="132">
        <f t="shared" si="31"/>
        <v>0</v>
      </c>
      <c r="G141" s="132">
        <f t="shared" si="31"/>
        <v>0</v>
      </c>
      <c r="H141" s="133">
        <f t="shared" si="31"/>
        <v>0</v>
      </c>
      <c r="I141" s="143"/>
      <c r="J141" s="134">
        <f>SUM(E141:H141)</f>
        <v>0</v>
      </c>
    </row>
    <row r="142" spans="1:10" ht="39.75" customHeight="1" x14ac:dyDescent="0.2">
      <c r="A142" s="212" t="s">
        <v>110</v>
      </c>
      <c r="B142" s="213"/>
      <c r="C142" s="145"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3"/>
      <c r="C143" s="122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168" t="s">
        <v>143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</row>
    <row r="145" spans="1:8" ht="18.75" customHeight="1" x14ac:dyDescent="0.2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</row>
    <row r="146" spans="1:8" ht="12.75" x14ac:dyDescent="0.2">
      <c r="B146" s="3"/>
    </row>
    <row r="147" spans="1:8" ht="12.75" x14ac:dyDescent="0.2">
      <c r="A147" s="20" t="s">
        <v>85</v>
      </c>
      <c r="B147" s="20"/>
    </row>
    <row r="148" spans="1:8" ht="12.75" x14ac:dyDescent="0.2">
      <c r="B148" s="3"/>
    </row>
    <row r="149" spans="1:8" ht="12.75" x14ac:dyDescent="0.2">
      <c r="B149" s="3"/>
    </row>
    <row r="150" spans="1:8" ht="12.75" hidden="1" x14ac:dyDescent="0.2">
      <c r="B150" s="28"/>
    </row>
    <row r="151" spans="1:8" hidden="1" x14ac:dyDescent="0.2">
      <c r="B151" s="27">
        <v>0</v>
      </c>
    </row>
    <row r="152" spans="1:8" hidden="1" x14ac:dyDescent="0.2">
      <c r="B152" s="27">
        <v>0.05</v>
      </c>
    </row>
    <row r="153" spans="1:8" hidden="1" x14ac:dyDescent="0.2">
      <c r="B153" s="27">
        <v>0.15</v>
      </c>
    </row>
    <row r="154" spans="1:8" hidden="1" x14ac:dyDescent="0.2"/>
  </sheetData>
  <sheetProtection sheet="1" objects="1" scenarios="1"/>
  <mergeCells count="139">
    <mergeCell ref="A133:C133"/>
    <mergeCell ref="A134:C134"/>
    <mergeCell ref="A135:C135"/>
    <mergeCell ref="A136:C136"/>
    <mergeCell ref="A137:C137"/>
    <mergeCell ref="A138:C138"/>
    <mergeCell ref="A140:C140"/>
    <mergeCell ref="A141:C141"/>
    <mergeCell ref="A142:B142"/>
    <mergeCell ref="A102:C102"/>
    <mergeCell ref="A105:C105"/>
    <mergeCell ref="A106:C106"/>
    <mergeCell ref="A107:C107"/>
    <mergeCell ref="A108:C108"/>
    <mergeCell ref="A129:C129"/>
    <mergeCell ref="A130:C130"/>
    <mergeCell ref="A131:C131"/>
    <mergeCell ref="A132:C132"/>
    <mergeCell ref="A123:C123"/>
    <mergeCell ref="A125:C125"/>
    <mergeCell ref="A122:C122"/>
    <mergeCell ref="A103:C103"/>
    <mergeCell ref="A104:C104"/>
    <mergeCell ref="A109:C109"/>
    <mergeCell ref="A116:C116"/>
    <mergeCell ref="A118:C118"/>
    <mergeCell ref="A115:C115"/>
    <mergeCell ref="A117:C117"/>
    <mergeCell ref="A119:C119"/>
    <mergeCell ref="A120:C120"/>
    <mergeCell ref="A121:C121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B83:C83"/>
    <mergeCell ref="B84:C84"/>
    <mergeCell ref="B85:C85"/>
    <mergeCell ref="B86:C86"/>
    <mergeCell ref="B87:C87"/>
    <mergeCell ref="B76:C76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59:C59"/>
    <mergeCell ref="B60:C60"/>
    <mergeCell ref="B61:C61"/>
    <mergeCell ref="B64:C64"/>
    <mergeCell ref="B65:C65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A28:F28"/>
    <mergeCell ref="A20:F20"/>
    <mergeCell ref="B34:C34"/>
    <mergeCell ref="B35:C35"/>
    <mergeCell ref="B36:C36"/>
    <mergeCell ref="C26:D26"/>
    <mergeCell ref="E23:F23"/>
    <mergeCell ref="E24:F24"/>
    <mergeCell ref="E25:F25"/>
    <mergeCell ref="E26:F26"/>
    <mergeCell ref="C22:D22"/>
    <mergeCell ref="E22:F22"/>
    <mergeCell ref="C23:D23"/>
    <mergeCell ref="C24:D24"/>
    <mergeCell ref="C25:D25"/>
    <mergeCell ref="A22:B22"/>
    <mergeCell ref="A25:B25"/>
    <mergeCell ref="A24:B24"/>
    <mergeCell ref="A13:B13"/>
    <mergeCell ref="A14:B14"/>
    <mergeCell ref="A15:B15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A16:B16"/>
    <mergeCell ref="A17:B17"/>
    <mergeCell ref="A23:B23"/>
    <mergeCell ref="A5:B5"/>
    <mergeCell ref="A6:B6"/>
    <mergeCell ref="A7:B7"/>
    <mergeCell ref="A144:C145"/>
    <mergeCell ref="A8:B8"/>
    <mergeCell ref="A9:B9"/>
    <mergeCell ref="A111:C111"/>
    <mergeCell ref="A112:C112"/>
    <mergeCell ref="A113:C113"/>
    <mergeCell ref="A114:C114"/>
    <mergeCell ref="A110:C110"/>
    <mergeCell ref="A10:B10"/>
    <mergeCell ref="A11:B11"/>
    <mergeCell ref="A12:B12"/>
    <mergeCell ref="A26:B26"/>
    <mergeCell ref="A18:B18"/>
    <mergeCell ref="C14:F14"/>
    <mergeCell ref="C15:F15"/>
    <mergeCell ref="C16:F16"/>
    <mergeCell ref="C17:F17"/>
    <mergeCell ref="C18:F18"/>
  </mergeCells>
  <dataValidations count="1">
    <dataValidation type="list" allowBlank="1" showInputMessage="1" showErrorMessage="1" sqref="C142">
      <formula1>$B$151:$B$153</formula1>
    </dataValidation>
  </dataValidation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11 a - Údaje o sociální službě</oddHeader>
  </headerFooter>
  <ignoredErrors>
    <ignoredError sqref="G73 G88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view="pageLayout" topLeftCell="A2" zoomScaleNormal="80" workbookViewId="0">
      <selection activeCell="C14" sqref="C14:F14"/>
    </sheetView>
  </sheetViews>
  <sheetFormatPr defaultRowHeight="14.25" x14ac:dyDescent="0.2"/>
  <cols>
    <col min="1" max="1" width="9.140625" style="3"/>
    <col min="2" max="2" width="41.85546875" style="23" customWidth="1"/>
    <col min="3" max="3" width="14.57031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0"/>
      <c r="B1" s="160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214" t="s">
        <v>42</v>
      </c>
      <c r="B5" s="186"/>
      <c r="C5" s="177"/>
      <c r="D5" s="177"/>
      <c r="E5" s="178"/>
      <c r="F5" s="178"/>
    </row>
    <row r="6" spans="1:6" s="24" customFormat="1" ht="30" customHeight="1" x14ac:dyDescent="0.2">
      <c r="A6" s="214" t="s">
        <v>46</v>
      </c>
      <c r="B6" s="186"/>
      <c r="C6" s="177"/>
      <c r="D6" s="177"/>
      <c r="E6" s="178"/>
      <c r="F6" s="178"/>
    </row>
    <row r="7" spans="1:6" s="24" customFormat="1" ht="30" customHeight="1" x14ac:dyDescent="0.2">
      <c r="A7" s="214" t="s">
        <v>43</v>
      </c>
      <c r="B7" s="186"/>
      <c r="C7" s="177"/>
      <c r="D7" s="177"/>
      <c r="E7" s="178"/>
      <c r="F7" s="178"/>
    </row>
    <row r="8" spans="1:6" s="24" customFormat="1" ht="30" customHeight="1" x14ac:dyDescent="0.2">
      <c r="A8" s="214" t="s">
        <v>50</v>
      </c>
      <c r="B8" s="186"/>
      <c r="C8" s="177"/>
      <c r="D8" s="177"/>
      <c r="E8" s="178"/>
      <c r="F8" s="178"/>
    </row>
    <row r="9" spans="1:6" s="24" customFormat="1" ht="30" customHeight="1" x14ac:dyDescent="0.2">
      <c r="A9" s="214" t="s">
        <v>44</v>
      </c>
      <c r="B9" s="186"/>
      <c r="C9" s="177"/>
      <c r="D9" s="177"/>
      <c r="E9" s="178"/>
      <c r="F9" s="178"/>
    </row>
    <row r="10" spans="1:6" s="24" customFormat="1" ht="30" customHeight="1" x14ac:dyDescent="0.2">
      <c r="A10" s="214" t="s">
        <v>45</v>
      </c>
      <c r="B10" s="186"/>
      <c r="C10" s="177"/>
      <c r="D10" s="177"/>
      <c r="E10" s="178"/>
      <c r="F10" s="178"/>
    </row>
    <row r="11" spans="1:6" s="24" customFormat="1" ht="30" customHeight="1" x14ac:dyDescent="0.2">
      <c r="A11" s="214" t="s">
        <v>89</v>
      </c>
      <c r="B11" s="186"/>
      <c r="C11" s="177"/>
      <c r="D11" s="177"/>
      <c r="E11" s="178"/>
      <c r="F11" s="178"/>
    </row>
    <row r="12" spans="1:6" s="24" customFormat="1" ht="30" customHeight="1" x14ac:dyDescent="0.2">
      <c r="A12" s="214" t="s">
        <v>93</v>
      </c>
      <c r="B12" s="186"/>
      <c r="C12" s="177"/>
      <c r="D12" s="177"/>
      <c r="E12" s="178"/>
      <c r="F12" s="178"/>
    </row>
    <row r="13" spans="1:6" s="24" customFormat="1" ht="42.75" customHeight="1" x14ac:dyDescent="0.2">
      <c r="A13" s="214" t="s">
        <v>90</v>
      </c>
      <c r="B13" s="186"/>
      <c r="C13" s="177"/>
      <c r="D13" s="177"/>
      <c r="E13" s="178"/>
      <c r="F13" s="178"/>
    </row>
    <row r="14" spans="1:6" s="24" customFormat="1" ht="30" customHeight="1" x14ac:dyDescent="0.2">
      <c r="A14" s="214" t="s">
        <v>49</v>
      </c>
      <c r="B14" s="186"/>
      <c r="C14" s="227">
        <f>SUM(C15:C18)</f>
        <v>0</v>
      </c>
      <c r="D14" s="227"/>
      <c r="E14" s="228"/>
      <c r="F14" s="228"/>
    </row>
    <row r="15" spans="1:6" s="24" customFormat="1" ht="12.75" x14ac:dyDescent="0.2">
      <c r="A15" s="214" t="s">
        <v>86</v>
      </c>
      <c r="B15" s="186"/>
      <c r="C15" s="177"/>
      <c r="D15" s="177"/>
      <c r="E15" s="178"/>
      <c r="F15" s="178"/>
    </row>
    <row r="16" spans="1:6" s="24" customFormat="1" ht="12.75" x14ac:dyDescent="0.2">
      <c r="A16" s="214" t="s">
        <v>87</v>
      </c>
      <c r="B16" s="186"/>
      <c r="C16" s="177"/>
      <c r="D16" s="177"/>
      <c r="E16" s="178"/>
      <c r="F16" s="178"/>
    </row>
    <row r="17" spans="1:9" s="24" customFormat="1" ht="12.75" x14ac:dyDescent="0.2">
      <c r="A17" s="214" t="s">
        <v>88</v>
      </c>
      <c r="B17" s="186"/>
      <c r="C17" s="177"/>
      <c r="D17" s="177"/>
      <c r="E17" s="178"/>
      <c r="F17" s="178"/>
    </row>
    <row r="18" spans="1:9" s="24" customFormat="1" ht="12.75" x14ac:dyDescent="0.2">
      <c r="A18" s="214" t="s">
        <v>127</v>
      </c>
      <c r="B18" s="186"/>
      <c r="C18" s="177"/>
      <c r="D18" s="177"/>
      <c r="E18" s="178"/>
      <c r="F18" s="178"/>
    </row>
    <row r="19" spans="1:9" s="23" customFormat="1" ht="30" customHeight="1" x14ac:dyDescent="0.2"/>
    <row r="20" spans="1:9" s="23" customFormat="1" ht="30" customHeight="1" x14ac:dyDescent="0.2">
      <c r="A20" s="183" t="s">
        <v>91</v>
      </c>
      <c r="B20" s="184"/>
      <c r="C20" s="184"/>
      <c r="D20" s="184"/>
      <c r="E20" s="184"/>
      <c r="F20" s="184"/>
    </row>
    <row r="21" spans="1:9" s="23" customFormat="1" ht="19.5" customHeight="1" x14ac:dyDescent="0.2">
      <c r="B21" s="25"/>
    </row>
    <row r="22" spans="1:9" s="24" customFormat="1" ht="57" customHeight="1" x14ac:dyDescent="0.2">
      <c r="A22" s="191" t="s">
        <v>41</v>
      </c>
      <c r="B22" s="191"/>
      <c r="C22" s="189" t="s">
        <v>136</v>
      </c>
      <c r="D22" s="190"/>
      <c r="E22" s="191" t="s">
        <v>137</v>
      </c>
      <c r="F22" s="192"/>
    </row>
    <row r="23" spans="1:9" ht="12.75" x14ac:dyDescent="0.2">
      <c r="A23" s="166" t="s">
        <v>86</v>
      </c>
      <c r="B23" s="167"/>
      <c r="C23" s="187"/>
      <c r="D23" s="188"/>
      <c r="E23" s="187"/>
      <c r="F23" s="188"/>
    </row>
    <row r="24" spans="1:9" ht="12.75" x14ac:dyDescent="0.2">
      <c r="A24" s="166" t="s">
        <v>87</v>
      </c>
      <c r="B24" s="167"/>
      <c r="C24" s="187"/>
      <c r="D24" s="188"/>
      <c r="E24" s="187"/>
      <c r="F24" s="188"/>
    </row>
    <row r="25" spans="1:9" ht="12.75" x14ac:dyDescent="0.2">
      <c r="A25" s="166" t="s">
        <v>88</v>
      </c>
      <c r="B25" s="167"/>
      <c r="C25" s="187"/>
      <c r="D25" s="188"/>
      <c r="E25" s="187"/>
      <c r="F25" s="188"/>
    </row>
    <row r="26" spans="1:9" ht="15" customHeight="1" x14ac:dyDescent="0.2">
      <c r="A26" s="166" t="s">
        <v>127</v>
      </c>
      <c r="B26" s="167"/>
      <c r="C26" s="187"/>
      <c r="D26" s="188"/>
      <c r="E26" s="187"/>
      <c r="F26" s="188"/>
    </row>
    <row r="27" spans="1:9" hidden="1" x14ac:dyDescent="0.2"/>
    <row r="28" spans="1:9" ht="35.25" customHeight="1" x14ac:dyDescent="0.2">
      <c r="A28" s="181" t="s">
        <v>130</v>
      </c>
      <c r="B28" s="182"/>
      <c r="C28" s="182"/>
      <c r="D28" s="182"/>
      <c r="E28" s="182"/>
      <c r="F28" s="182"/>
    </row>
    <row r="31" spans="1:9" ht="15.75" x14ac:dyDescent="0.25">
      <c r="A31" s="60" t="s">
        <v>48</v>
      </c>
      <c r="B31" s="39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86</v>
      </c>
      <c r="B33" s="21"/>
      <c r="G33" s="5"/>
      <c r="H33" s="5"/>
    </row>
    <row r="34" spans="1:9" ht="24.75" thickBot="1" x14ac:dyDescent="0.25">
      <c r="A34" s="7" t="s">
        <v>15</v>
      </c>
      <c r="B34" s="185" t="s">
        <v>10</v>
      </c>
      <c r="C34" s="186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5" t="s">
        <v>14</v>
      </c>
      <c r="C35" s="186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 x14ac:dyDescent="0.25">
      <c r="A36" s="14">
        <v>41275</v>
      </c>
      <c r="B36" s="185" t="s">
        <v>12</v>
      </c>
      <c r="C36" s="186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2.75" x14ac:dyDescent="0.2">
      <c r="A37" s="15" t="s">
        <v>16</v>
      </c>
      <c r="B37" s="179" t="s">
        <v>34</v>
      </c>
      <c r="C37" s="180"/>
      <c r="D37" s="142"/>
      <c r="E37" s="142"/>
      <c r="F37" s="142"/>
      <c r="G37" s="140">
        <f t="shared" ref="G37:G42" si="2">SUM(D37:F37)</f>
        <v>0</v>
      </c>
      <c r="H37" s="33"/>
    </row>
    <row r="38" spans="1:9" ht="12.75" x14ac:dyDescent="0.2">
      <c r="A38" s="15" t="s">
        <v>17</v>
      </c>
      <c r="B38" s="179" t="s">
        <v>0</v>
      </c>
      <c r="C38" s="180"/>
      <c r="D38" s="142"/>
      <c r="E38" s="142"/>
      <c r="F38" s="142"/>
      <c r="G38" s="140">
        <f t="shared" si="2"/>
        <v>0</v>
      </c>
      <c r="H38" s="33"/>
    </row>
    <row r="39" spans="1:9" ht="12.75" x14ac:dyDescent="0.2">
      <c r="A39" s="15" t="s">
        <v>18</v>
      </c>
      <c r="B39" s="179" t="s">
        <v>1</v>
      </c>
      <c r="C39" s="180"/>
      <c r="D39" s="142"/>
      <c r="E39" s="142"/>
      <c r="F39" s="142"/>
      <c r="G39" s="140">
        <f t="shared" si="2"/>
        <v>0</v>
      </c>
      <c r="H39" s="33"/>
    </row>
    <row r="40" spans="1:9" ht="12.75" x14ac:dyDescent="0.2">
      <c r="A40" s="15" t="s">
        <v>19</v>
      </c>
      <c r="B40" s="179" t="s">
        <v>2</v>
      </c>
      <c r="C40" s="180"/>
      <c r="D40" s="142"/>
      <c r="E40" s="142"/>
      <c r="F40" s="142"/>
      <c r="G40" s="140">
        <f t="shared" si="2"/>
        <v>0</v>
      </c>
      <c r="H40" s="33"/>
    </row>
    <row r="41" spans="1:9" ht="12.75" x14ac:dyDescent="0.2">
      <c r="A41" s="15" t="s">
        <v>20</v>
      </c>
      <c r="B41" s="179" t="s">
        <v>3</v>
      </c>
      <c r="C41" s="180"/>
      <c r="D41" s="142"/>
      <c r="E41" s="142"/>
      <c r="F41" s="142"/>
      <c r="G41" s="140">
        <f t="shared" si="2"/>
        <v>0</v>
      </c>
      <c r="H41" s="33"/>
    </row>
    <row r="42" spans="1:9" ht="13.5" thickBot="1" x14ac:dyDescent="0.25">
      <c r="A42" s="15" t="s">
        <v>21</v>
      </c>
      <c r="B42" s="179" t="s">
        <v>11</v>
      </c>
      <c r="C42" s="180"/>
      <c r="D42" s="142"/>
      <c r="E42" s="142"/>
      <c r="F42" s="142"/>
      <c r="G42" s="140">
        <f t="shared" si="2"/>
        <v>0</v>
      </c>
      <c r="H42" s="33"/>
    </row>
    <row r="43" spans="1:9" ht="13.5" thickBot="1" x14ac:dyDescent="0.25">
      <c r="A43" s="14">
        <v>41306</v>
      </c>
      <c r="B43" s="185" t="s">
        <v>13</v>
      </c>
      <c r="C43" s="193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2.75" x14ac:dyDescent="0.2">
      <c r="A44" s="16" t="s">
        <v>22</v>
      </c>
      <c r="B44" s="179" t="s">
        <v>8</v>
      </c>
      <c r="C44" s="180"/>
      <c r="D44" s="142"/>
      <c r="E44" s="142"/>
      <c r="F44" s="142"/>
      <c r="G44" s="140">
        <f>SUM(D44:F44)</f>
        <v>0</v>
      </c>
      <c r="H44" s="33"/>
    </row>
    <row r="45" spans="1:9" ht="12.75" x14ac:dyDescent="0.2">
      <c r="A45" s="16" t="s">
        <v>23</v>
      </c>
      <c r="B45" s="179" t="s">
        <v>7</v>
      </c>
      <c r="C45" s="180"/>
      <c r="D45" s="142"/>
      <c r="E45" s="142"/>
      <c r="F45" s="142"/>
      <c r="G45" s="140">
        <f>SUM(D45:F45)</f>
        <v>0</v>
      </c>
      <c r="H45" s="33"/>
    </row>
    <row r="46" spans="1:9" ht="12.75" x14ac:dyDescent="0.2">
      <c r="A46" s="16" t="s">
        <v>24</v>
      </c>
      <c r="B46" s="179" t="s">
        <v>6</v>
      </c>
      <c r="C46" s="180"/>
      <c r="D46" s="142"/>
      <c r="E46" s="142"/>
      <c r="F46" s="142"/>
      <c r="G46" s="140">
        <f>SUM(D46:F46)</f>
        <v>0</v>
      </c>
      <c r="H46" s="33"/>
    </row>
    <row r="47" spans="1:9" ht="15" x14ac:dyDescent="0.25">
      <c r="B47" s="6"/>
      <c r="G47" s="5"/>
      <c r="H47" s="63"/>
    </row>
    <row r="48" spans="1:9" ht="15" x14ac:dyDescent="0.25">
      <c r="A48" s="21" t="s">
        <v>87</v>
      </c>
      <c r="B48" s="21"/>
      <c r="G48" s="5"/>
      <c r="H48" s="63"/>
    </row>
    <row r="49" spans="1:9" ht="24.75" thickBot="1" x14ac:dyDescent="0.25">
      <c r="A49" s="7" t="s">
        <v>15</v>
      </c>
      <c r="B49" s="185" t="s">
        <v>10</v>
      </c>
      <c r="C49" s="186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5" t="s">
        <v>14</v>
      </c>
      <c r="C50" s="186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25">
      <c r="A51" s="14">
        <v>41275</v>
      </c>
      <c r="B51" s="185" t="s">
        <v>12</v>
      </c>
      <c r="C51" s="186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 x14ac:dyDescent="0.2">
      <c r="A52" s="15" t="s">
        <v>16</v>
      </c>
      <c r="B52" s="179" t="s">
        <v>34</v>
      </c>
      <c r="C52" s="180"/>
      <c r="D52" s="142"/>
      <c r="E52" s="142"/>
      <c r="F52" s="142"/>
      <c r="G52" s="140">
        <f t="shared" ref="G52:G57" si="6">SUM(D52:F52)</f>
        <v>0</v>
      </c>
      <c r="H52" s="33"/>
    </row>
    <row r="53" spans="1:9" ht="12.75" x14ac:dyDescent="0.2">
      <c r="A53" s="15" t="s">
        <v>17</v>
      </c>
      <c r="B53" s="179" t="s">
        <v>0</v>
      </c>
      <c r="C53" s="180"/>
      <c r="D53" s="142"/>
      <c r="E53" s="142"/>
      <c r="F53" s="142"/>
      <c r="G53" s="140">
        <f t="shared" si="6"/>
        <v>0</v>
      </c>
      <c r="H53" s="33"/>
    </row>
    <row r="54" spans="1:9" ht="12.75" x14ac:dyDescent="0.2">
      <c r="A54" s="15" t="s">
        <v>18</v>
      </c>
      <c r="B54" s="179" t="s">
        <v>1</v>
      </c>
      <c r="C54" s="180"/>
      <c r="D54" s="142"/>
      <c r="E54" s="142"/>
      <c r="F54" s="142"/>
      <c r="G54" s="140">
        <f t="shared" si="6"/>
        <v>0</v>
      </c>
      <c r="H54" s="33"/>
    </row>
    <row r="55" spans="1:9" ht="12.75" x14ac:dyDescent="0.2">
      <c r="A55" s="15" t="s">
        <v>19</v>
      </c>
      <c r="B55" s="179" t="s">
        <v>2</v>
      </c>
      <c r="C55" s="180"/>
      <c r="D55" s="142"/>
      <c r="E55" s="142"/>
      <c r="F55" s="142"/>
      <c r="G55" s="140">
        <f t="shared" si="6"/>
        <v>0</v>
      </c>
      <c r="H55" s="33"/>
    </row>
    <row r="56" spans="1:9" ht="12.75" x14ac:dyDescent="0.2">
      <c r="A56" s="15" t="s">
        <v>20</v>
      </c>
      <c r="B56" s="179" t="s">
        <v>3</v>
      </c>
      <c r="C56" s="180"/>
      <c r="D56" s="142"/>
      <c r="E56" s="142"/>
      <c r="F56" s="142"/>
      <c r="G56" s="140">
        <f t="shared" si="6"/>
        <v>0</v>
      </c>
      <c r="H56" s="33"/>
    </row>
    <row r="57" spans="1:9" ht="13.5" thickBot="1" x14ac:dyDescent="0.25">
      <c r="A57" s="15" t="s">
        <v>21</v>
      </c>
      <c r="B57" s="179" t="s">
        <v>11</v>
      </c>
      <c r="C57" s="180"/>
      <c r="D57" s="142"/>
      <c r="E57" s="142"/>
      <c r="F57" s="142"/>
      <c r="G57" s="140">
        <f t="shared" si="6"/>
        <v>0</v>
      </c>
      <c r="H57" s="33"/>
    </row>
    <row r="58" spans="1:9" ht="13.5" thickBot="1" x14ac:dyDescent="0.25">
      <c r="A58" s="14">
        <v>41306</v>
      </c>
      <c r="B58" s="185" t="s">
        <v>13</v>
      </c>
      <c r="C58" s="193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 x14ac:dyDescent="0.2">
      <c r="A59" s="16" t="s">
        <v>22</v>
      </c>
      <c r="B59" s="179" t="s">
        <v>8</v>
      </c>
      <c r="C59" s="180"/>
      <c r="D59" s="142"/>
      <c r="E59" s="142"/>
      <c r="F59" s="142"/>
      <c r="G59" s="140">
        <f>SUM(D59:F59)</f>
        <v>0</v>
      </c>
      <c r="H59" s="33"/>
    </row>
    <row r="60" spans="1:9" ht="12.75" x14ac:dyDescent="0.2">
      <c r="A60" s="16" t="s">
        <v>23</v>
      </c>
      <c r="B60" s="179" t="s">
        <v>7</v>
      </c>
      <c r="C60" s="180"/>
      <c r="D60" s="142"/>
      <c r="E60" s="142"/>
      <c r="F60" s="142"/>
      <c r="G60" s="140">
        <f>SUM(D60:F60)</f>
        <v>0</v>
      </c>
      <c r="H60" s="33"/>
    </row>
    <row r="61" spans="1:9" ht="12.75" x14ac:dyDescent="0.2">
      <c r="A61" s="16" t="s">
        <v>24</v>
      </c>
      <c r="B61" s="179" t="s">
        <v>6</v>
      </c>
      <c r="C61" s="180"/>
      <c r="D61" s="142"/>
      <c r="E61" s="142"/>
      <c r="F61" s="142"/>
      <c r="G61" s="140">
        <f>SUM(D61:F61)</f>
        <v>0</v>
      </c>
      <c r="H61" s="33"/>
    </row>
    <row r="62" spans="1:9" ht="15" x14ac:dyDescent="0.25">
      <c r="B62" s="6"/>
      <c r="G62" s="5"/>
      <c r="H62" s="63"/>
    </row>
    <row r="63" spans="1:9" ht="15" x14ac:dyDescent="0.25">
      <c r="A63" s="21" t="s">
        <v>88</v>
      </c>
      <c r="B63" s="21"/>
      <c r="G63" s="5"/>
      <c r="H63" s="63"/>
    </row>
    <row r="64" spans="1:9" ht="24.75" thickBot="1" x14ac:dyDescent="0.25">
      <c r="A64" s="7" t="s">
        <v>15</v>
      </c>
      <c r="B64" s="185" t="s">
        <v>10</v>
      </c>
      <c r="C64" s="186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5" t="s">
        <v>14</v>
      </c>
      <c r="C65" s="186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25">
      <c r="A66" s="14">
        <v>41275</v>
      </c>
      <c r="B66" s="185" t="s">
        <v>12</v>
      </c>
      <c r="C66" s="186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 x14ac:dyDescent="0.2">
      <c r="A67" s="15" t="s">
        <v>16</v>
      </c>
      <c r="B67" s="179" t="s">
        <v>34</v>
      </c>
      <c r="C67" s="180"/>
      <c r="D67" s="142"/>
      <c r="E67" s="142"/>
      <c r="F67" s="142"/>
      <c r="G67" s="140">
        <f t="shared" ref="G67:G72" si="10">SUM(D67:F67)</f>
        <v>0</v>
      </c>
      <c r="H67" s="33"/>
    </row>
    <row r="68" spans="1:9" ht="12.75" x14ac:dyDescent="0.2">
      <c r="A68" s="15" t="s">
        <v>17</v>
      </c>
      <c r="B68" s="179" t="s">
        <v>0</v>
      </c>
      <c r="C68" s="180"/>
      <c r="D68" s="142"/>
      <c r="E68" s="142"/>
      <c r="F68" s="142"/>
      <c r="G68" s="140">
        <f t="shared" si="10"/>
        <v>0</v>
      </c>
      <c r="H68" s="33"/>
    </row>
    <row r="69" spans="1:9" ht="12.75" x14ac:dyDescent="0.2">
      <c r="A69" s="15" t="s">
        <v>18</v>
      </c>
      <c r="B69" s="179" t="s">
        <v>1</v>
      </c>
      <c r="C69" s="180"/>
      <c r="D69" s="142"/>
      <c r="E69" s="142"/>
      <c r="F69" s="142"/>
      <c r="G69" s="140">
        <f t="shared" si="10"/>
        <v>0</v>
      </c>
      <c r="H69" s="33"/>
    </row>
    <row r="70" spans="1:9" ht="12.75" x14ac:dyDescent="0.2">
      <c r="A70" s="15" t="s">
        <v>19</v>
      </c>
      <c r="B70" s="179" t="s">
        <v>2</v>
      </c>
      <c r="C70" s="180"/>
      <c r="D70" s="142"/>
      <c r="E70" s="142"/>
      <c r="F70" s="142"/>
      <c r="G70" s="140">
        <f t="shared" si="10"/>
        <v>0</v>
      </c>
      <c r="H70" s="33"/>
    </row>
    <row r="71" spans="1:9" ht="12.75" x14ac:dyDescent="0.2">
      <c r="A71" s="15" t="s">
        <v>20</v>
      </c>
      <c r="B71" s="179" t="s">
        <v>3</v>
      </c>
      <c r="C71" s="180"/>
      <c r="D71" s="142"/>
      <c r="E71" s="142"/>
      <c r="F71" s="142"/>
      <c r="G71" s="140">
        <f t="shared" si="10"/>
        <v>0</v>
      </c>
      <c r="H71" s="33"/>
    </row>
    <row r="72" spans="1:9" ht="13.5" thickBot="1" x14ac:dyDescent="0.25">
      <c r="A72" s="15" t="s">
        <v>21</v>
      </c>
      <c r="B72" s="179" t="s">
        <v>11</v>
      </c>
      <c r="C72" s="180"/>
      <c r="D72" s="142"/>
      <c r="E72" s="142"/>
      <c r="F72" s="142"/>
      <c r="G72" s="140">
        <f t="shared" si="10"/>
        <v>0</v>
      </c>
      <c r="H72" s="33"/>
    </row>
    <row r="73" spans="1:9" ht="13.5" thickBot="1" x14ac:dyDescent="0.25">
      <c r="A73" s="14">
        <v>41306</v>
      </c>
      <c r="B73" s="185" t="s">
        <v>13</v>
      </c>
      <c r="C73" s="193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 x14ac:dyDescent="0.2">
      <c r="A74" s="16" t="s">
        <v>22</v>
      </c>
      <c r="B74" s="179" t="s">
        <v>8</v>
      </c>
      <c r="C74" s="180"/>
      <c r="D74" s="142"/>
      <c r="E74" s="142"/>
      <c r="F74" s="142"/>
      <c r="G74" s="140">
        <f>SUM(D74:F74)</f>
        <v>0</v>
      </c>
      <c r="H74" s="33"/>
    </row>
    <row r="75" spans="1:9" ht="12.75" x14ac:dyDescent="0.2">
      <c r="A75" s="16" t="s">
        <v>23</v>
      </c>
      <c r="B75" s="179" t="s">
        <v>7</v>
      </c>
      <c r="C75" s="180"/>
      <c r="D75" s="142"/>
      <c r="E75" s="142"/>
      <c r="F75" s="142"/>
      <c r="G75" s="140">
        <f>SUM(D75:F75)</f>
        <v>0</v>
      </c>
      <c r="H75" s="33"/>
    </row>
    <row r="76" spans="1:9" ht="12.75" x14ac:dyDescent="0.2">
      <c r="A76" s="16" t="s">
        <v>24</v>
      </c>
      <c r="B76" s="179" t="s">
        <v>6</v>
      </c>
      <c r="C76" s="180"/>
      <c r="D76" s="142"/>
      <c r="E76" s="142"/>
      <c r="F76" s="142"/>
      <c r="G76" s="140">
        <f>SUM(D76:F76)</f>
        <v>0</v>
      </c>
      <c r="H76" s="33"/>
    </row>
    <row r="77" spans="1:9" ht="15" x14ac:dyDescent="0.25">
      <c r="B77" s="6"/>
      <c r="G77" s="5"/>
      <c r="H77" s="5"/>
    </row>
    <row r="78" spans="1:9" ht="15" x14ac:dyDescent="0.25">
      <c r="A78" s="21" t="s">
        <v>127</v>
      </c>
      <c r="B78" s="21"/>
      <c r="G78" s="5"/>
      <c r="H78" s="5"/>
    </row>
    <row r="79" spans="1:9" ht="24.75" thickBot="1" x14ac:dyDescent="0.25">
      <c r="A79" s="7" t="s">
        <v>15</v>
      </c>
      <c r="B79" s="185" t="s">
        <v>10</v>
      </c>
      <c r="C79" s="186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5" t="s">
        <v>14</v>
      </c>
      <c r="C80" s="186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25">
      <c r="A81" s="14">
        <v>41275</v>
      </c>
      <c r="B81" s="185" t="s">
        <v>12</v>
      </c>
      <c r="C81" s="186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 x14ac:dyDescent="0.2">
      <c r="A82" s="15" t="s">
        <v>16</v>
      </c>
      <c r="B82" s="179" t="s">
        <v>34</v>
      </c>
      <c r="C82" s="180"/>
      <c r="D82" s="142"/>
      <c r="E82" s="142"/>
      <c r="F82" s="142"/>
      <c r="G82" s="140">
        <f t="shared" ref="G82:G87" si="14">SUM(D82:F82)</f>
        <v>0</v>
      </c>
      <c r="H82" s="33"/>
    </row>
    <row r="83" spans="1:9" ht="12.75" x14ac:dyDescent="0.2">
      <c r="A83" s="15" t="s">
        <v>17</v>
      </c>
      <c r="B83" s="179" t="s">
        <v>0</v>
      </c>
      <c r="C83" s="180"/>
      <c r="D83" s="142"/>
      <c r="E83" s="142"/>
      <c r="F83" s="142"/>
      <c r="G83" s="140">
        <f t="shared" si="14"/>
        <v>0</v>
      </c>
      <c r="H83" s="33"/>
    </row>
    <row r="84" spans="1:9" ht="12.75" x14ac:dyDescent="0.2">
      <c r="A84" s="15" t="s">
        <v>18</v>
      </c>
      <c r="B84" s="179" t="s">
        <v>1</v>
      </c>
      <c r="C84" s="180"/>
      <c r="D84" s="142"/>
      <c r="E84" s="142"/>
      <c r="F84" s="142"/>
      <c r="G84" s="140">
        <f t="shared" si="14"/>
        <v>0</v>
      </c>
      <c r="H84" s="33"/>
    </row>
    <row r="85" spans="1:9" ht="12.75" x14ac:dyDescent="0.2">
      <c r="A85" s="15" t="s">
        <v>19</v>
      </c>
      <c r="B85" s="179" t="s">
        <v>2</v>
      </c>
      <c r="C85" s="180"/>
      <c r="D85" s="142"/>
      <c r="E85" s="142"/>
      <c r="F85" s="142"/>
      <c r="G85" s="140">
        <f t="shared" si="14"/>
        <v>0</v>
      </c>
      <c r="H85" s="33"/>
    </row>
    <row r="86" spans="1:9" ht="12.75" x14ac:dyDescent="0.2">
      <c r="A86" s="15" t="s">
        <v>20</v>
      </c>
      <c r="B86" s="179" t="s">
        <v>3</v>
      </c>
      <c r="C86" s="180"/>
      <c r="D86" s="142"/>
      <c r="E86" s="142"/>
      <c r="F86" s="142"/>
      <c r="G86" s="140">
        <f t="shared" si="14"/>
        <v>0</v>
      </c>
      <c r="H86" s="33"/>
    </row>
    <row r="87" spans="1:9" ht="13.5" thickBot="1" x14ac:dyDescent="0.25">
      <c r="A87" s="15" t="s">
        <v>21</v>
      </c>
      <c r="B87" s="179" t="s">
        <v>11</v>
      </c>
      <c r="C87" s="180"/>
      <c r="D87" s="142"/>
      <c r="E87" s="142"/>
      <c r="F87" s="142"/>
      <c r="G87" s="140">
        <f t="shared" si="14"/>
        <v>0</v>
      </c>
      <c r="H87" s="33"/>
    </row>
    <row r="88" spans="1:9" ht="13.5" thickBot="1" x14ac:dyDescent="0.25">
      <c r="A88" s="14">
        <v>41306</v>
      </c>
      <c r="B88" s="185" t="s">
        <v>13</v>
      </c>
      <c r="C88" s="193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 x14ac:dyDescent="0.2">
      <c r="A89" s="16" t="s">
        <v>22</v>
      </c>
      <c r="B89" s="179" t="s">
        <v>8</v>
      </c>
      <c r="C89" s="180"/>
      <c r="D89" s="142"/>
      <c r="E89" s="142"/>
      <c r="F89" s="142"/>
      <c r="G89" s="140">
        <f>SUM(D89:F89)</f>
        <v>0</v>
      </c>
      <c r="H89" s="33"/>
    </row>
    <row r="90" spans="1:9" ht="12.75" x14ac:dyDescent="0.2">
      <c r="A90" s="16" t="s">
        <v>23</v>
      </c>
      <c r="B90" s="179" t="s">
        <v>7</v>
      </c>
      <c r="C90" s="180"/>
      <c r="D90" s="142"/>
      <c r="E90" s="142"/>
      <c r="F90" s="142"/>
      <c r="G90" s="140">
        <f>SUM(D90:F90)</f>
        <v>0</v>
      </c>
      <c r="H90" s="33"/>
    </row>
    <row r="91" spans="1:9" ht="12.75" x14ac:dyDescent="0.2">
      <c r="A91" s="16" t="s">
        <v>24</v>
      </c>
      <c r="B91" s="179" t="s">
        <v>6</v>
      </c>
      <c r="C91" s="180"/>
      <c r="D91" s="142"/>
      <c r="E91" s="142"/>
      <c r="F91" s="142"/>
      <c r="G91" s="140">
        <f>SUM(D91:F91)</f>
        <v>0</v>
      </c>
      <c r="H91" s="33"/>
    </row>
    <row r="93" spans="1:9" ht="15.75" x14ac:dyDescent="0.25">
      <c r="A93" s="2" t="s">
        <v>35</v>
      </c>
      <c r="B93" s="2"/>
      <c r="C93" s="2"/>
    </row>
    <row r="94" spans="1:9" ht="15.75" x14ac:dyDescent="0.25">
      <c r="B94" s="2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194" t="s">
        <v>29</v>
      </c>
      <c r="B97" s="195"/>
      <c r="C97" s="167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 x14ac:dyDescent="0.2">
      <c r="A98" s="196" t="s">
        <v>52</v>
      </c>
      <c r="B98" s="199"/>
      <c r="C98" s="200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2.75" x14ac:dyDescent="0.2">
      <c r="A99" s="174" t="s">
        <v>51</v>
      </c>
      <c r="B99" s="199"/>
      <c r="C99" s="200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 x14ac:dyDescent="0.2">
      <c r="A100" s="174" t="s">
        <v>26</v>
      </c>
      <c r="B100" s="199"/>
      <c r="C100" s="200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 x14ac:dyDescent="0.2">
      <c r="A101" s="174" t="s">
        <v>27</v>
      </c>
      <c r="B101" s="199"/>
      <c r="C101" s="200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 x14ac:dyDescent="0.2">
      <c r="A102" s="174" t="s">
        <v>28</v>
      </c>
      <c r="B102" s="199"/>
      <c r="C102" s="200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 x14ac:dyDescent="0.2">
      <c r="A103" s="196" t="s">
        <v>57</v>
      </c>
      <c r="B103" s="199"/>
      <c r="C103" s="200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 x14ac:dyDescent="0.2">
      <c r="A104" s="196" t="s">
        <v>58</v>
      </c>
      <c r="B104" s="199"/>
      <c r="C104" s="200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 x14ac:dyDescent="0.2">
      <c r="A105" s="174" t="s">
        <v>59</v>
      </c>
      <c r="B105" s="199"/>
      <c r="C105" s="200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 x14ac:dyDescent="0.2">
      <c r="A106" s="174" t="s">
        <v>60</v>
      </c>
      <c r="B106" s="199"/>
      <c r="C106" s="200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 x14ac:dyDescent="0.2">
      <c r="A107" s="174" t="s">
        <v>76</v>
      </c>
      <c r="B107" s="199"/>
      <c r="C107" s="200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 x14ac:dyDescent="0.2">
      <c r="A108" s="174" t="s">
        <v>64</v>
      </c>
      <c r="B108" s="199"/>
      <c r="C108" s="200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 x14ac:dyDescent="0.2">
      <c r="A109" s="196" t="s">
        <v>56</v>
      </c>
      <c r="B109" s="199"/>
      <c r="C109" s="200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2.75" x14ac:dyDescent="0.2">
      <c r="A110" s="174" t="s">
        <v>67</v>
      </c>
      <c r="B110" s="199"/>
      <c r="C110" s="200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 x14ac:dyDescent="0.2">
      <c r="A111" s="174" t="s">
        <v>68</v>
      </c>
      <c r="B111" s="199"/>
      <c r="C111" s="200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 x14ac:dyDescent="0.2">
      <c r="A112" s="174" t="s">
        <v>69</v>
      </c>
      <c r="B112" s="199"/>
      <c r="C112" s="200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 x14ac:dyDescent="0.2">
      <c r="A113" s="174" t="s">
        <v>70</v>
      </c>
      <c r="B113" s="199"/>
      <c r="C113" s="200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 x14ac:dyDescent="0.2">
      <c r="A114" s="174" t="s">
        <v>71</v>
      </c>
      <c r="B114" s="199"/>
      <c r="C114" s="200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 x14ac:dyDescent="0.2">
      <c r="A115" s="174" t="s">
        <v>72</v>
      </c>
      <c r="B115" s="199"/>
      <c r="C115" s="200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 x14ac:dyDescent="0.2">
      <c r="A116" s="196" t="s">
        <v>61</v>
      </c>
      <c r="B116" s="199"/>
      <c r="C116" s="200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2.75" x14ac:dyDescent="0.2">
      <c r="A117" s="174" t="s">
        <v>63</v>
      </c>
      <c r="B117" s="199"/>
      <c r="C117" s="200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 x14ac:dyDescent="0.2">
      <c r="A118" s="196" t="s">
        <v>62</v>
      </c>
      <c r="B118" s="199"/>
      <c r="C118" s="200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2.75" x14ac:dyDescent="0.2">
      <c r="A119" s="174" t="s">
        <v>73</v>
      </c>
      <c r="B119" s="199"/>
      <c r="C119" s="200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 x14ac:dyDescent="0.2">
      <c r="A120" s="174" t="s">
        <v>140</v>
      </c>
      <c r="B120" s="199"/>
      <c r="C120" s="200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 x14ac:dyDescent="0.2">
      <c r="A121" s="174" t="s">
        <v>74</v>
      </c>
      <c r="B121" s="199"/>
      <c r="C121" s="200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 x14ac:dyDescent="0.2">
      <c r="A122" s="174" t="s">
        <v>75</v>
      </c>
      <c r="B122" s="199"/>
      <c r="C122" s="200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25">
      <c r="A123" s="196" t="s">
        <v>66</v>
      </c>
      <c r="B123" s="199"/>
      <c r="C123" s="200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 x14ac:dyDescent="0.25">
      <c r="A124" s="59" t="s">
        <v>55</v>
      </c>
      <c r="B124" s="53"/>
      <c r="C124" s="162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 x14ac:dyDescent="0.25">
      <c r="A125" s="201" t="s">
        <v>122</v>
      </c>
      <c r="B125" s="202"/>
      <c r="C125" s="203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94" t="s">
        <v>53</v>
      </c>
      <c r="B129" s="195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74" t="s">
        <v>38</v>
      </c>
      <c r="B130" s="199"/>
      <c r="C130" s="200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 x14ac:dyDescent="0.2">
      <c r="A131" s="174" t="s">
        <v>36</v>
      </c>
      <c r="B131" s="199"/>
      <c r="C131" s="200"/>
      <c r="D131" s="124">
        <f t="shared" ref="D131:D136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 x14ac:dyDescent="0.2">
      <c r="A132" s="174" t="s">
        <v>54</v>
      </c>
      <c r="B132" s="199"/>
      <c r="C132" s="200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 x14ac:dyDescent="0.2">
      <c r="A133" s="174" t="s">
        <v>31</v>
      </c>
      <c r="B133" s="199"/>
      <c r="C133" s="200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 x14ac:dyDescent="0.2">
      <c r="A134" s="174" t="s">
        <v>40</v>
      </c>
      <c r="B134" s="199"/>
      <c r="C134" s="200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 x14ac:dyDescent="0.2">
      <c r="A135" s="174" t="s">
        <v>30</v>
      </c>
      <c r="B135" s="199"/>
      <c r="C135" s="200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 x14ac:dyDescent="0.2">
      <c r="A136" s="174" t="s">
        <v>32</v>
      </c>
      <c r="B136" s="199"/>
      <c r="C136" s="200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 x14ac:dyDescent="0.2">
      <c r="A137" s="174" t="s">
        <v>39</v>
      </c>
      <c r="B137" s="199"/>
      <c r="C137" s="200"/>
      <c r="D137" s="124">
        <f>SUM(E137:H137)</f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25">
      <c r="A138" s="196" t="s">
        <v>111</v>
      </c>
      <c r="B138" s="204"/>
      <c r="C138" s="205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 x14ac:dyDescent="0.25">
      <c r="A139" s="64" t="s">
        <v>121</v>
      </c>
      <c r="B139" s="64"/>
      <c r="C139" s="65"/>
      <c r="D139" s="126">
        <f>SUM(E139:H139)</f>
        <v>0</v>
      </c>
      <c r="E139" s="127">
        <f t="shared" ref="E139:H139" si="27">IF(E138&lt;=$C$142*E125,E125*$C$142-E138,0)</f>
        <v>0</v>
      </c>
      <c r="F139" s="127">
        <f t="shared" si="27"/>
        <v>0</v>
      </c>
      <c r="G139" s="127">
        <f t="shared" si="27"/>
        <v>0</v>
      </c>
      <c r="H139" s="127">
        <f t="shared" si="27"/>
        <v>0</v>
      </c>
      <c r="I139" s="143"/>
      <c r="J139" s="40">
        <f>SUM(E139:G139)</f>
        <v>0</v>
      </c>
    </row>
    <row r="140" spans="1:10" ht="28.5" customHeight="1" thickBot="1" x14ac:dyDescent="0.25">
      <c r="A140" s="215" t="s">
        <v>132</v>
      </c>
      <c r="B140" s="210"/>
      <c r="C140" s="211"/>
      <c r="D140" s="157">
        <f>SUM(D138:D139)</f>
        <v>0</v>
      </c>
      <c r="E140" s="158">
        <f t="shared" ref="E140:H140" si="28">SUM(E138:E139)</f>
        <v>0</v>
      </c>
      <c r="F140" s="158">
        <f t="shared" si="28"/>
        <v>0</v>
      </c>
      <c r="G140" s="158">
        <f t="shared" si="28"/>
        <v>0</v>
      </c>
      <c r="H140" s="159">
        <f t="shared" si="28"/>
        <v>0</v>
      </c>
      <c r="I140" s="143"/>
      <c r="J140" s="134">
        <f>SUM(E140:H140)</f>
        <v>0</v>
      </c>
    </row>
    <row r="141" spans="1:10" ht="13.5" customHeight="1" thickBot="1" x14ac:dyDescent="0.25">
      <c r="A141" s="209" t="s">
        <v>120</v>
      </c>
      <c r="B141" s="210"/>
      <c r="C141" s="211"/>
      <c r="D141" s="131">
        <f>SUM(D125-D140)</f>
        <v>0</v>
      </c>
      <c r="E141" s="132">
        <f t="shared" ref="E141:H141" si="29">SUM(E125-E140)</f>
        <v>0</v>
      </c>
      <c r="F141" s="132">
        <f t="shared" si="29"/>
        <v>0</v>
      </c>
      <c r="G141" s="132">
        <f t="shared" si="29"/>
        <v>0</v>
      </c>
      <c r="H141" s="133">
        <f t="shared" si="29"/>
        <v>0</v>
      </c>
      <c r="I141" s="143"/>
      <c r="J141" s="134">
        <f>SUM(E141:H141)</f>
        <v>0</v>
      </c>
    </row>
    <row r="142" spans="1:10" ht="39.75" customHeight="1" x14ac:dyDescent="0.2">
      <c r="A142" s="212" t="s">
        <v>110</v>
      </c>
      <c r="B142" s="213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3"/>
      <c r="C143" s="31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168" t="s">
        <v>144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 x14ac:dyDescent="0.2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  <c r="I145" s="32"/>
    </row>
    <row r="146" spans="1:9" ht="12.75" x14ac:dyDescent="0.2">
      <c r="B146" s="3"/>
    </row>
    <row r="147" spans="1:9" ht="12.75" x14ac:dyDescent="0.2">
      <c r="A147" s="20" t="s">
        <v>85</v>
      </c>
      <c r="B147" s="20"/>
    </row>
    <row r="148" spans="1:9" ht="12.75" x14ac:dyDescent="0.2">
      <c r="B148" s="3"/>
    </row>
    <row r="149" spans="1:9" ht="12.75" x14ac:dyDescent="0.2">
      <c r="B149" s="3"/>
    </row>
    <row r="150" spans="1:9" ht="12.75" hidden="1" x14ac:dyDescent="0.2">
      <c r="B150" s="28"/>
    </row>
    <row r="151" spans="1:9" hidden="1" x14ac:dyDescent="0.2">
      <c r="B151" s="27">
        <v>0</v>
      </c>
    </row>
    <row r="152" spans="1:9" hidden="1" x14ac:dyDescent="0.2">
      <c r="B152" s="27">
        <v>0.05</v>
      </c>
    </row>
    <row r="153" spans="1:9" hidden="1" x14ac:dyDescent="0.2">
      <c r="B153" s="27">
        <v>0.15</v>
      </c>
    </row>
    <row r="154" spans="1:9" hidden="1" x14ac:dyDescent="0.2"/>
  </sheetData>
  <sheetProtection sheet="1" objects="1" scenarios="1"/>
  <mergeCells count="139">
    <mergeCell ref="A136:C136"/>
    <mergeCell ref="A137:C137"/>
    <mergeCell ref="A138:C138"/>
    <mergeCell ref="A140:C140"/>
    <mergeCell ref="A141:C141"/>
    <mergeCell ref="A142:B142"/>
    <mergeCell ref="A123:C123"/>
    <mergeCell ref="A144:C145"/>
    <mergeCell ref="A122:C122"/>
    <mergeCell ref="A125:C125"/>
    <mergeCell ref="A129:C129"/>
    <mergeCell ref="A130:C130"/>
    <mergeCell ref="A131:C131"/>
    <mergeCell ref="A132:C132"/>
    <mergeCell ref="A133:C133"/>
    <mergeCell ref="A134:C134"/>
    <mergeCell ref="A135:C135"/>
    <mergeCell ref="A115:C115"/>
    <mergeCell ref="A117:C117"/>
    <mergeCell ref="A119:C119"/>
    <mergeCell ref="A120:C120"/>
    <mergeCell ref="A121:C121"/>
    <mergeCell ref="A108:C108"/>
    <mergeCell ref="A110:C110"/>
    <mergeCell ref="A111:C111"/>
    <mergeCell ref="A112:C112"/>
    <mergeCell ref="A113:C113"/>
    <mergeCell ref="A116:C116"/>
    <mergeCell ref="A118:C118"/>
    <mergeCell ref="A114:C114"/>
    <mergeCell ref="A109:C109"/>
    <mergeCell ref="B91:C91"/>
    <mergeCell ref="A97:C97"/>
    <mergeCell ref="A98:C98"/>
    <mergeCell ref="A103:C103"/>
    <mergeCell ref="A104:C104"/>
    <mergeCell ref="A99:C99"/>
    <mergeCell ref="A100:C100"/>
    <mergeCell ref="A101:C101"/>
    <mergeCell ref="A102:C102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A14:B14"/>
    <mergeCell ref="A15:B15"/>
    <mergeCell ref="A16:B16"/>
    <mergeCell ref="A17:B17"/>
    <mergeCell ref="A18:B18"/>
    <mergeCell ref="C13:F13"/>
    <mergeCell ref="C14:F14"/>
    <mergeCell ref="A26:B26"/>
    <mergeCell ref="C26:D26"/>
    <mergeCell ref="E26:F26"/>
    <mergeCell ref="A24:B24"/>
    <mergeCell ref="C24:D24"/>
    <mergeCell ref="E24:F24"/>
    <mergeCell ref="A25:B25"/>
    <mergeCell ref="C25:D25"/>
    <mergeCell ref="E25:F25"/>
    <mergeCell ref="C16:F16"/>
    <mergeCell ref="C17:F17"/>
    <mergeCell ref="C18:F18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05:C105"/>
    <mergeCell ref="A106:C106"/>
    <mergeCell ref="A107:C107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52:C52"/>
    <mergeCell ref="B53:C53"/>
    <mergeCell ref="C10:F10"/>
    <mergeCell ref="C11:F11"/>
    <mergeCell ref="C12:F12"/>
    <mergeCell ref="C5:F5"/>
    <mergeCell ref="C6:F6"/>
    <mergeCell ref="C7:F7"/>
    <mergeCell ref="C8:F8"/>
    <mergeCell ref="C9:F9"/>
    <mergeCell ref="C15:F15"/>
  </mergeCell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11 a - Údaje o sociální službě</oddHeader>
  </headerFooter>
  <ignoredErrors>
    <ignoredError sqref="G43 G58 G73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view="pageLayout" topLeftCell="A124" zoomScaleNormal="80" workbookViewId="0">
      <selection activeCell="E145" sqref="E145"/>
    </sheetView>
  </sheetViews>
  <sheetFormatPr defaultRowHeight="14.25" x14ac:dyDescent="0.2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0"/>
      <c r="B1" s="160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164" t="s">
        <v>42</v>
      </c>
      <c r="B5" s="216"/>
      <c r="C5" s="177"/>
      <c r="D5" s="177"/>
      <c r="E5" s="178"/>
      <c r="F5" s="178"/>
    </row>
    <row r="6" spans="1:6" s="24" customFormat="1" ht="30" customHeight="1" x14ac:dyDescent="0.2">
      <c r="A6" s="164" t="s">
        <v>46</v>
      </c>
      <c r="B6" s="216"/>
      <c r="C6" s="177"/>
      <c r="D6" s="177"/>
      <c r="E6" s="178"/>
      <c r="F6" s="178"/>
    </row>
    <row r="7" spans="1:6" s="24" customFormat="1" ht="30" customHeight="1" x14ac:dyDescent="0.2">
      <c r="A7" s="164" t="s">
        <v>43</v>
      </c>
      <c r="B7" s="216"/>
      <c r="C7" s="177"/>
      <c r="D7" s="177"/>
      <c r="E7" s="178"/>
      <c r="F7" s="178"/>
    </row>
    <row r="8" spans="1:6" s="24" customFormat="1" ht="30" customHeight="1" x14ac:dyDescent="0.2">
      <c r="A8" s="164" t="s">
        <v>50</v>
      </c>
      <c r="B8" s="216"/>
      <c r="C8" s="177"/>
      <c r="D8" s="177"/>
      <c r="E8" s="178"/>
      <c r="F8" s="178"/>
    </row>
    <row r="9" spans="1:6" s="24" customFormat="1" ht="30" customHeight="1" x14ac:dyDescent="0.2">
      <c r="A9" s="164" t="s">
        <v>44</v>
      </c>
      <c r="B9" s="216"/>
      <c r="C9" s="177"/>
      <c r="D9" s="177"/>
      <c r="E9" s="178"/>
      <c r="F9" s="178"/>
    </row>
    <row r="10" spans="1:6" s="24" customFormat="1" ht="30" customHeight="1" x14ac:dyDescent="0.2">
      <c r="A10" s="164" t="s">
        <v>45</v>
      </c>
      <c r="B10" s="216"/>
      <c r="C10" s="177"/>
      <c r="D10" s="177"/>
      <c r="E10" s="178"/>
      <c r="F10" s="178"/>
    </row>
    <row r="11" spans="1:6" s="24" customFormat="1" ht="30" customHeight="1" x14ac:dyDescent="0.2">
      <c r="A11" s="164" t="s">
        <v>89</v>
      </c>
      <c r="B11" s="216"/>
      <c r="C11" s="177"/>
      <c r="D11" s="177"/>
      <c r="E11" s="178"/>
      <c r="F11" s="178"/>
    </row>
    <row r="12" spans="1:6" s="24" customFormat="1" ht="30" customHeight="1" x14ac:dyDescent="0.2">
      <c r="A12" s="164" t="s">
        <v>93</v>
      </c>
      <c r="B12" s="216"/>
      <c r="C12" s="177"/>
      <c r="D12" s="177"/>
      <c r="E12" s="178"/>
      <c r="F12" s="178"/>
    </row>
    <row r="13" spans="1:6" s="24" customFormat="1" ht="42.75" customHeight="1" x14ac:dyDescent="0.2">
      <c r="A13" s="164" t="s">
        <v>90</v>
      </c>
      <c r="B13" s="216"/>
      <c r="C13" s="177"/>
      <c r="D13" s="177"/>
      <c r="E13" s="178"/>
      <c r="F13" s="178"/>
    </row>
    <row r="14" spans="1:6" s="24" customFormat="1" ht="30" customHeight="1" x14ac:dyDescent="0.2">
      <c r="A14" s="164" t="s">
        <v>49</v>
      </c>
      <c r="B14" s="216"/>
      <c r="C14" s="227">
        <f>SUM(C15:C18)</f>
        <v>0</v>
      </c>
      <c r="D14" s="227"/>
      <c r="E14" s="228"/>
      <c r="F14" s="228"/>
    </row>
    <row r="15" spans="1:6" s="24" customFormat="1" ht="12.75" x14ac:dyDescent="0.2">
      <c r="A15" s="164" t="s">
        <v>86</v>
      </c>
      <c r="B15" s="216"/>
      <c r="C15" s="177"/>
      <c r="D15" s="177"/>
      <c r="E15" s="178"/>
      <c r="F15" s="178"/>
    </row>
    <row r="16" spans="1:6" s="24" customFormat="1" ht="12.75" x14ac:dyDescent="0.2">
      <c r="A16" s="164" t="s">
        <v>87</v>
      </c>
      <c r="B16" s="216"/>
      <c r="C16" s="177"/>
      <c r="D16" s="177"/>
      <c r="E16" s="178"/>
      <c r="F16" s="178"/>
    </row>
    <row r="17" spans="1:9" s="24" customFormat="1" ht="12.75" x14ac:dyDescent="0.2">
      <c r="A17" s="164" t="s">
        <v>88</v>
      </c>
      <c r="B17" s="216"/>
      <c r="C17" s="177"/>
      <c r="D17" s="177"/>
      <c r="E17" s="178"/>
      <c r="F17" s="178"/>
    </row>
    <row r="18" spans="1:9" s="24" customFormat="1" ht="12.75" x14ac:dyDescent="0.2">
      <c r="A18" s="164" t="s">
        <v>127</v>
      </c>
      <c r="B18" s="216"/>
      <c r="C18" s="177"/>
      <c r="D18" s="177"/>
      <c r="E18" s="178"/>
      <c r="F18" s="178"/>
    </row>
    <row r="19" spans="1:9" s="23" customFormat="1" ht="30" customHeight="1" x14ac:dyDescent="0.2"/>
    <row r="20" spans="1:9" s="23" customFormat="1" ht="30" customHeight="1" x14ac:dyDescent="0.2">
      <c r="A20" s="183" t="s">
        <v>91</v>
      </c>
      <c r="B20" s="184"/>
      <c r="C20" s="184"/>
      <c r="D20" s="184"/>
      <c r="E20" s="184"/>
      <c r="F20" s="184"/>
    </row>
    <row r="21" spans="1:9" s="23" customFormat="1" ht="19.5" customHeight="1" x14ac:dyDescent="0.2">
      <c r="B21" s="25"/>
    </row>
    <row r="22" spans="1:9" s="24" customFormat="1" ht="57" customHeight="1" x14ac:dyDescent="0.2">
      <c r="A22" s="191" t="s">
        <v>41</v>
      </c>
      <c r="B22" s="191"/>
      <c r="C22" s="189" t="s">
        <v>136</v>
      </c>
      <c r="D22" s="190"/>
      <c r="E22" s="191" t="s">
        <v>137</v>
      </c>
      <c r="F22" s="192"/>
    </row>
    <row r="23" spans="1:9" ht="12.75" x14ac:dyDescent="0.2">
      <c r="A23" s="166" t="s">
        <v>86</v>
      </c>
      <c r="B23" s="167"/>
      <c r="C23" s="187"/>
      <c r="D23" s="188"/>
      <c r="E23" s="187"/>
      <c r="F23" s="188"/>
    </row>
    <row r="24" spans="1:9" ht="12.75" x14ac:dyDescent="0.2">
      <c r="A24" s="166" t="s">
        <v>87</v>
      </c>
      <c r="B24" s="167"/>
      <c r="C24" s="187"/>
      <c r="D24" s="188"/>
      <c r="E24" s="187"/>
      <c r="F24" s="188"/>
    </row>
    <row r="25" spans="1:9" ht="12.75" x14ac:dyDescent="0.2">
      <c r="A25" s="166" t="s">
        <v>88</v>
      </c>
      <c r="B25" s="167"/>
      <c r="C25" s="187"/>
      <c r="D25" s="188"/>
      <c r="E25" s="187"/>
      <c r="F25" s="188"/>
    </row>
    <row r="26" spans="1:9" ht="15" customHeight="1" x14ac:dyDescent="0.2">
      <c r="A26" s="166" t="s">
        <v>127</v>
      </c>
      <c r="B26" s="167"/>
      <c r="C26" s="187"/>
      <c r="D26" s="188"/>
      <c r="E26" s="187"/>
      <c r="F26" s="188"/>
    </row>
    <row r="27" spans="1:9" hidden="1" x14ac:dyDescent="0.2"/>
    <row r="28" spans="1:9" ht="35.25" customHeight="1" x14ac:dyDescent="0.2">
      <c r="A28" s="181" t="s">
        <v>130</v>
      </c>
      <c r="B28" s="182"/>
      <c r="C28" s="182"/>
      <c r="D28" s="182"/>
      <c r="E28" s="182"/>
      <c r="F28" s="182"/>
    </row>
    <row r="31" spans="1:9" ht="15.75" x14ac:dyDescent="0.25">
      <c r="A31" s="60" t="s">
        <v>48</v>
      </c>
      <c r="B31" s="26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2" t="s">
        <v>86</v>
      </c>
      <c r="B33" s="22"/>
      <c r="G33" s="5"/>
      <c r="H33" s="5"/>
    </row>
    <row r="34" spans="1:9" ht="24.75" thickBot="1" x14ac:dyDescent="0.25">
      <c r="A34" s="7" t="s">
        <v>15</v>
      </c>
      <c r="B34" s="185" t="s">
        <v>10</v>
      </c>
      <c r="C34" s="186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5" t="s">
        <v>14</v>
      </c>
      <c r="C35" s="186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 x14ac:dyDescent="0.25">
      <c r="A36" s="14">
        <v>41275</v>
      </c>
      <c r="B36" s="185" t="s">
        <v>12</v>
      </c>
      <c r="C36" s="186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2.75" x14ac:dyDescent="0.2">
      <c r="A37" s="15" t="s">
        <v>16</v>
      </c>
      <c r="B37" s="179" t="s">
        <v>34</v>
      </c>
      <c r="C37" s="180"/>
      <c r="D37" s="142"/>
      <c r="E37" s="142"/>
      <c r="F37" s="142"/>
      <c r="G37" s="140">
        <f t="shared" ref="G37:G42" si="2">SUM(D37:F37)</f>
        <v>0</v>
      </c>
      <c r="H37" s="33"/>
    </row>
    <row r="38" spans="1:9" ht="12.75" x14ac:dyDescent="0.2">
      <c r="A38" s="15" t="s">
        <v>17</v>
      </c>
      <c r="B38" s="179" t="s">
        <v>0</v>
      </c>
      <c r="C38" s="180"/>
      <c r="D38" s="142"/>
      <c r="E38" s="142"/>
      <c r="F38" s="142"/>
      <c r="G38" s="140">
        <f t="shared" si="2"/>
        <v>0</v>
      </c>
      <c r="H38" s="33"/>
    </row>
    <row r="39" spans="1:9" ht="12.75" x14ac:dyDescent="0.2">
      <c r="A39" s="15" t="s">
        <v>18</v>
      </c>
      <c r="B39" s="179" t="s">
        <v>1</v>
      </c>
      <c r="C39" s="180"/>
      <c r="D39" s="142"/>
      <c r="E39" s="142"/>
      <c r="F39" s="142"/>
      <c r="G39" s="140">
        <f t="shared" si="2"/>
        <v>0</v>
      </c>
      <c r="H39" s="33"/>
    </row>
    <row r="40" spans="1:9" ht="12.75" x14ac:dyDescent="0.2">
      <c r="A40" s="15" t="s">
        <v>19</v>
      </c>
      <c r="B40" s="179" t="s">
        <v>2</v>
      </c>
      <c r="C40" s="180"/>
      <c r="D40" s="142"/>
      <c r="E40" s="142"/>
      <c r="F40" s="142"/>
      <c r="G40" s="140">
        <f t="shared" si="2"/>
        <v>0</v>
      </c>
      <c r="H40" s="33"/>
    </row>
    <row r="41" spans="1:9" ht="12.75" x14ac:dyDescent="0.2">
      <c r="A41" s="15" t="s">
        <v>20</v>
      </c>
      <c r="B41" s="179" t="s">
        <v>3</v>
      </c>
      <c r="C41" s="180"/>
      <c r="D41" s="142"/>
      <c r="E41" s="142"/>
      <c r="F41" s="142"/>
      <c r="G41" s="140">
        <f t="shared" si="2"/>
        <v>0</v>
      </c>
      <c r="H41" s="33"/>
    </row>
    <row r="42" spans="1:9" ht="13.5" thickBot="1" x14ac:dyDescent="0.25">
      <c r="A42" s="15" t="s">
        <v>21</v>
      </c>
      <c r="B42" s="179" t="s">
        <v>11</v>
      </c>
      <c r="C42" s="180"/>
      <c r="D42" s="142"/>
      <c r="E42" s="142"/>
      <c r="F42" s="142"/>
      <c r="G42" s="140">
        <f t="shared" si="2"/>
        <v>0</v>
      </c>
      <c r="H42" s="33"/>
    </row>
    <row r="43" spans="1:9" ht="13.5" thickBot="1" x14ac:dyDescent="0.25">
      <c r="A43" s="14">
        <v>41306</v>
      </c>
      <c r="B43" s="185" t="s">
        <v>13</v>
      </c>
      <c r="C43" s="193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2.75" x14ac:dyDescent="0.2">
      <c r="A44" s="16" t="s">
        <v>22</v>
      </c>
      <c r="B44" s="179" t="s">
        <v>8</v>
      </c>
      <c r="C44" s="180"/>
      <c r="D44" s="142"/>
      <c r="E44" s="142"/>
      <c r="F44" s="142"/>
      <c r="G44" s="140">
        <f>SUM(D44:F44)</f>
        <v>0</v>
      </c>
      <c r="H44" s="33"/>
    </row>
    <row r="45" spans="1:9" ht="12.75" x14ac:dyDescent="0.2">
      <c r="A45" s="16" t="s">
        <v>23</v>
      </c>
      <c r="B45" s="179" t="s">
        <v>7</v>
      </c>
      <c r="C45" s="180"/>
      <c r="D45" s="142"/>
      <c r="E45" s="142"/>
      <c r="F45" s="142"/>
      <c r="G45" s="140">
        <f>SUM(D45:F45)</f>
        <v>0</v>
      </c>
      <c r="H45" s="33"/>
    </row>
    <row r="46" spans="1:9" ht="12.75" x14ac:dyDescent="0.2">
      <c r="A46" s="16" t="s">
        <v>24</v>
      </c>
      <c r="B46" s="179" t="s">
        <v>6</v>
      </c>
      <c r="C46" s="180"/>
      <c r="D46" s="142"/>
      <c r="E46" s="142"/>
      <c r="F46" s="142"/>
      <c r="G46" s="140">
        <f>SUM(D46:F46)</f>
        <v>0</v>
      </c>
      <c r="H46" s="33"/>
    </row>
    <row r="47" spans="1:9" ht="15" x14ac:dyDescent="0.25">
      <c r="B47" s="6"/>
      <c r="G47" s="5"/>
      <c r="H47" s="63"/>
    </row>
    <row r="48" spans="1:9" ht="15" x14ac:dyDescent="0.25">
      <c r="A48" s="21" t="s">
        <v>87</v>
      </c>
      <c r="B48" s="21"/>
      <c r="G48" s="5"/>
      <c r="H48" s="63"/>
    </row>
    <row r="49" spans="1:9" ht="24.75" thickBot="1" x14ac:dyDescent="0.25">
      <c r="A49" s="7" t="s">
        <v>15</v>
      </c>
      <c r="B49" s="185" t="s">
        <v>10</v>
      </c>
      <c r="C49" s="186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5" t="s">
        <v>14</v>
      </c>
      <c r="C50" s="186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25">
      <c r="A51" s="14">
        <v>41275</v>
      </c>
      <c r="B51" s="185" t="s">
        <v>12</v>
      </c>
      <c r="C51" s="186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 x14ac:dyDescent="0.2">
      <c r="A52" s="15" t="s">
        <v>16</v>
      </c>
      <c r="B52" s="179" t="s">
        <v>34</v>
      </c>
      <c r="C52" s="180"/>
      <c r="D52" s="142"/>
      <c r="E52" s="142"/>
      <c r="F52" s="142"/>
      <c r="G52" s="140">
        <f t="shared" ref="G52:G57" si="6">SUM(D52:F52)</f>
        <v>0</v>
      </c>
      <c r="H52" s="33"/>
    </row>
    <row r="53" spans="1:9" ht="12.75" x14ac:dyDescent="0.2">
      <c r="A53" s="15" t="s">
        <v>17</v>
      </c>
      <c r="B53" s="179" t="s">
        <v>0</v>
      </c>
      <c r="C53" s="180"/>
      <c r="D53" s="142"/>
      <c r="E53" s="142"/>
      <c r="F53" s="142"/>
      <c r="G53" s="140">
        <f t="shared" si="6"/>
        <v>0</v>
      </c>
      <c r="H53" s="33"/>
    </row>
    <row r="54" spans="1:9" ht="12.75" x14ac:dyDescent="0.2">
      <c r="A54" s="15" t="s">
        <v>18</v>
      </c>
      <c r="B54" s="179" t="s">
        <v>1</v>
      </c>
      <c r="C54" s="180"/>
      <c r="D54" s="142"/>
      <c r="E54" s="142"/>
      <c r="F54" s="142"/>
      <c r="G54" s="140">
        <f t="shared" si="6"/>
        <v>0</v>
      </c>
      <c r="H54" s="33"/>
    </row>
    <row r="55" spans="1:9" ht="12.75" x14ac:dyDescent="0.2">
      <c r="A55" s="15" t="s">
        <v>19</v>
      </c>
      <c r="B55" s="179" t="s">
        <v>2</v>
      </c>
      <c r="C55" s="180"/>
      <c r="D55" s="142"/>
      <c r="E55" s="142"/>
      <c r="F55" s="142"/>
      <c r="G55" s="140">
        <f t="shared" si="6"/>
        <v>0</v>
      </c>
      <c r="H55" s="33"/>
    </row>
    <row r="56" spans="1:9" ht="12.75" x14ac:dyDescent="0.2">
      <c r="A56" s="15" t="s">
        <v>20</v>
      </c>
      <c r="B56" s="179" t="s">
        <v>3</v>
      </c>
      <c r="C56" s="180"/>
      <c r="D56" s="142"/>
      <c r="E56" s="142"/>
      <c r="F56" s="142"/>
      <c r="G56" s="140">
        <f t="shared" si="6"/>
        <v>0</v>
      </c>
      <c r="H56" s="33"/>
    </row>
    <row r="57" spans="1:9" ht="13.5" thickBot="1" x14ac:dyDescent="0.25">
      <c r="A57" s="15" t="s">
        <v>21</v>
      </c>
      <c r="B57" s="179" t="s">
        <v>11</v>
      </c>
      <c r="C57" s="180"/>
      <c r="D57" s="142"/>
      <c r="E57" s="142"/>
      <c r="F57" s="142"/>
      <c r="G57" s="140">
        <f t="shared" si="6"/>
        <v>0</v>
      </c>
      <c r="H57" s="33"/>
    </row>
    <row r="58" spans="1:9" ht="13.5" thickBot="1" x14ac:dyDescent="0.25">
      <c r="A58" s="14">
        <v>41306</v>
      </c>
      <c r="B58" s="185" t="s">
        <v>13</v>
      </c>
      <c r="C58" s="193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 x14ac:dyDescent="0.2">
      <c r="A59" s="16" t="s">
        <v>22</v>
      </c>
      <c r="B59" s="179" t="s">
        <v>8</v>
      </c>
      <c r="C59" s="180"/>
      <c r="D59" s="142"/>
      <c r="E59" s="142"/>
      <c r="F59" s="142"/>
      <c r="G59" s="140">
        <f>SUM(D59:F59)</f>
        <v>0</v>
      </c>
      <c r="H59" s="33"/>
    </row>
    <row r="60" spans="1:9" ht="12.75" x14ac:dyDescent="0.2">
      <c r="A60" s="16" t="s">
        <v>23</v>
      </c>
      <c r="B60" s="179" t="s">
        <v>7</v>
      </c>
      <c r="C60" s="180"/>
      <c r="D60" s="142"/>
      <c r="E60" s="142"/>
      <c r="F60" s="142"/>
      <c r="G60" s="140">
        <f>SUM(D60:F60)</f>
        <v>0</v>
      </c>
      <c r="H60" s="33"/>
    </row>
    <row r="61" spans="1:9" ht="12.75" x14ac:dyDescent="0.2">
      <c r="A61" s="16" t="s">
        <v>24</v>
      </c>
      <c r="B61" s="179" t="s">
        <v>6</v>
      </c>
      <c r="C61" s="180"/>
      <c r="D61" s="142"/>
      <c r="E61" s="142"/>
      <c r="F61" s="142"/>
      <c r="G61" s="140">
        <f>SUM(D61:F61)</f>
        <v>0</v>
      </c>
      <c r="H61" s="33"/>
    </row>
    <row r="62" spans="1:9" ht="15" x14ac:dyDescent="0.25">
      <c r="B62" s="6"/>
      <c r="G62" s="5"/>
      <c r="H62" s="63"/>
    </row>
    <row r="63" spans="1:9" ht="15" x14ac:dyDescent="0.25">
      <c r="A63" s="21" t="s">
        <v>88</v>
      </c>
      <c r="B63" s="21"/>
      <c r="G63" s="5"/>
      <c r="H63" s="63"/>
    </row>
    <row r="64" spans="1:9" ht="24.75" thickBot="1" x14ac:dyDescent="0.25">
      <c r="A64" s="7" t="s">
        <v>15</v>
      </c>
      <c r="B64" s="185" t="s">
        <v>10</v>
      </c>
      <c r="C64" s="186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5" t="s">
        <v>14</v>
      </c>
      <c r="C65" s="186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25">
      <c r="A66" s="14">
        <v>41275</v>
      </c>
      <c r="B66" s="185" t="s">
        <v>12</v>
      </c>
      <c r="C66" s="186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 x14ac:dyDescent="0.2">
      <c r="A67" s="15" t="s">
        <v>16</v>
      </c>
      <c r="B67" s="179" t="s">
        <v>34</v>
      </c>
      <c r="C67" s="180"/>
      <c r="D67" s="142"/>
      <c r="E67" s="142"/>
      <c r="F67" s="142"/>
      <c r="G67" s="140">
        <f t="shared" ref="G67:G72" si="10">SUM(D67:F67)</f>
        <v>0</v>
      </c>
      <c r="H67" s="33"/>
    </row>
    <row r="68" spans="1:9" ht="12.75" x14ac:dyDescent="0.2">
      <c r="A68" s="15" t="s">
        <v>17</v>
      </c>
      <c r="B68" s="179" t="s">
        <v>0</v>
      </c>
      <c r="C68" s="180"/>
      <c r="D68" s="142"/>
      <c r="E68" s="142"/>
      <c r="F68" s="142"/>
      <c r="G68" s="140">
        <f t="shared" si="10"/>
        <v>0</v>
      </c>
      <c r="H68" s="33"/>
    </row>
    <row r="69" spans="1:9" ht="12.75" x14ac:dyDescent="0.2">
      <c r="A69" s="15" t="s">
        <v>18</v>
      </c>
      <c r="B69" s="179" t="s">
        <v>1</v>
      </c>
      <c r="C69" s="180"/>
      <c r="D69" s="142"/>
      <c r="E69" s="142"/>
      <c r="F69" s="142"/>
      <c r="G69" s="140">
        <f t="shared" si="10"/>
        <v>0</v>
      </c>
      <c r="H69" s="33"/>
    </row>
    <row r="70" spans="1:9" ht="12.75" x14ac:dyDescent="0.2">
      <c r="A70" s="15" t="s">
        <v>19</v>
      </c>
      <c r="B70" s="179" t="s">
        <v>2</v>
      </c>
      <c r="C70" s="180"/>
      <c r="D70" s="142"/>
      <c r="E70" s="142"/>
      <c r="F70" s="142"/>
      <c r="G70" s="140">
        <f t="shared" si="10"/>
        <v>0</v>
      </c>
      <c r="H70" s="33"/>
    </row>
    <row r="71" spans="1:9" ht="12.75" x14ac:dyDescent="0.2">
      <c r="A71" s="15" t="s">
        <v>20</v>
      </c>
      <c r="B71" s="179" t="s">
        <v>3</v>
      </c>
      <c r="C71" s="180"/>
      <c r="D71" s="142"/>
      <c r="E71" s="142"/>
      <c r="F71" s="142"/>
      <c r="G71" s="140">
        <f t="shared" si="10"/>
        <v>0</v>
      </c>
      <c r="H71" s="33"/>
    </row>
    <row r="72" spans="1:9" ht="13.5" thickBot="1" x14ac:dyDescent="0.25">
      <c r="A72" s="15" t="s">
        <v>21</v>
      </c>
      <c r="B72" s="179" t="s">
        <v>11</v>
      </c>
      <c r="C72" s="180"/>
      <c r="D72" s="142"/>
      <c r="E72" s="142"/>
      <c r="F72" s="142"/>
      <c r="G72" s="140">
        <f t="shared" si="10"/>
        <v>0</v>
      </c>
      <c r="H72" s="33"/>
    </row>
    <row r="73" spans="1:9" ht="13.5" thickBot="1" x14ac:dyDescent="0.25">
      <c r="A73" s="14">
        <v>41306</v>
      </c>
      <c r="B73" s="185" t="s">
        <v>13</v>
      </c>
      <c r="C73" s="193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 x14ac:dyDescent="0.2">
      <c r="A74" s="16" t="s">
        <v>22</v>
      </c>
      <c r="B74" s="179" t="s">
        <v>8</v>
      </c>
      <c r="C74" s="180"/>
      <c r="D74" s="142"/>
      <c r="E74" s="142"/>
      <c r="F74" s="142"/>
      <c r="G74" s="140">
        <f>SUM(D74:F74)</f>
        <v>0</v>
      </c>
      <c r="H74" s="33"/>
    </row>
    <row r="75" spans="1:9" ht="12.75" x14ac:dyDescent="0.2">
      <c r="A75" s="16" t="s">
        <v>23</v>
      </c>
      <c r="B75" s="179" t="s">
        <v>7</v>
      </c>
      <c r="C75" s="180"/>
      <c r="D75" s="142"/>
      <c r="E75" s="142"/>
      <c r="F75" s="142"/>
      <c r="G75" s="140">
        <f>SUM(D75:F75)</f>
        <v>0</v>
      </c>
      <c r="H75" s="33"/>
    </row>
    <row r="76" spans="1:9" ht="12.75" x14ac:dyDescent="0.2">
      <c r="A76" s="16" t="s">
        <v>24</v>
      </c>
      <c r="B76" s="179" t="s">
        <v>6</v>
      </c>
      <c r="C76" s="180"/>
      <c r="D76" s="142"/>
      <c r="E76" s="142"/>
      <c r="F76" s="142"/>
      <c r="G76" s="140">
        <f>SUM(D76:F76)</f>
        <v>0</v>
      </c>
      <c r="H76" s="33"/>
    </row>
    <row r="77" spans="1:9" ht="15" x14ac:dyDescent="0.25">
      <c r="B77" s="6"/>
      <c r="G77" s="5"/>
      <c r="H77" s="63"/>
    </row>
    <row r="78" spans="1:9" ht="15" x14ac:dyDescent="0.25">
      <c r="A78" s="21" t="s">
        <v>127</v>
      </c>
      <c r="B78" s="21"/>
      <c r="G78" s="5"/>
      <c r="H78" s="63"/>
    </row>
    <row r="79" spans="1:9" ht="24.75" thickBot="1" x14ac:dyDescent="0.25">
      <c r="A79" s="7" t="s">
        <v>15</v>
      </c>
      <c r="B79" s="185" t="s">
        <v>10</v>
      </c>
      <c r="C79" s="186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5" t="s">
        <v>14</v>
      </c>
      <c r="C80" s="186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25">
      <c r="A81" s="14">
        <v>41275</v>
      </c>
      <c r="B81" s="185" t="s">
        <v>12</v>
      </c>
      <c r="C81" s="186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 x14ac:dyDescent="0.2">
      <c r="A82" s="15" t="s">
        <v>16</v>
      </c>
      <c r="B82" s="179" t="s">
        <v>34</v>
      </c>
      <c r="C82" s="180"/>
      <c r="D82" s="142"/>
      <c r="E82" s="142"/>
      <c r="F82" s="142"/>
      <c r="G82" s="140">
        <f t="shared" ref="G82:G87" si="14">SUM(D82:F82)</f>
        <v>0</v>
      </c>
      <c r="H82" s="33"/>
    </row>
    <row r="83" spans="1:9" ht="12.75" x14ac:dyDescent="0.2">
      <c r="A83" s="15" t="s">
        <v>17</v>
      </c>
      <c r="B83" s="179" t="s">
        <v>0</v>
      </c>
      <c r="C83" s="180"/>
      <c r="D83" s="142"/>
      <c r="E83" s="142"/>
      <c r="F83" s="142"/>
      <c r="G83" s="140">
        <f t="shared" si="14"/>
        <v>0</v>
      </c>
      <c r="H83" s="33"/>
    </row>
    <row r="84" spans="1:9" ht="12.75" x14ac:dyDescent="0.2">
      <c r="A84" s="15" t="s">
        <v>18</v>
      </c>
      <c r="B84" s="179" t="s">
        <v>1</v>
      </c>
      <c r="C84" s="180"/>
      <c r="D84" s="142"/>
      <c r="E84" s="142"/>
      <c r="F84" s="142"/>
      <c r="G84" s="140">
        <f t="shared" si="14"/>
        <v>0</v>
      </c>
      <c r="H84" s="33"/>
    </row>
    <row r="85" spans="1:9" ht="12.75" x14ac:dyDescent="0.2">
      <c r="A85" s="15" t="s">
        <v>19</v>
      </c>
      <c r="B85" s="179" t="s">
        <v>2</v>
      </c>
      <c r="C85" s="180"/>
      <c r="D85" s="142"/>
      <c r="E85" s="142"/>
      <c r="F85" s="142"/>
      <c r="G85" s="140">
        <f t="shared" si="14"/>
        <v>0</v>
      </c>
      <c r="H85" s="33"/>
    </row>
    <row r="86" spans="1:9" ht="12.75" x14ac:dyDescent="0.2">
      <c r="A86" s="15" t="s">
        <v>20</v>
      </c>
      <c r="B86" s="179" t="s">
        <v>3</v>
      </c>
      <c r="C86" s="180"/>
      <c r="D86" s="142"/>
      <c r="E86" s="142"/>
      <c r="F86" s="142"/>
      <c r="G86" s="140">
        <f t="shared" si="14"/>
        <v>0</v>
      </c>
      <c r="H86" s="33"/>
    </row>
    <row r="87" spans="1:9" ht="13.5" thickBot="1" x14ac:dyDescent="0.25">
      <c r="A87" s="15" t="s">
        <v>21</v>
      </c>
      <c r="B87" s="179" t="s">
        <v>11</v>
      </c>
      <c r="C87" s="180"/>
      <c r="D87" s="142"/>
      <c r="E87" s="142"/>
      <c r="F87" s="142"/>
      <c r="G87" s="140">
        <f t="shared" si="14"/>
        <v>0</v>
      </c>
      <c r="H87" s="33"/>
    </row>
    <row r="88" spans="1:9" ht="13.5" thickBot="1" x14ac:dyDescent="0.25">
      <c r="A88" s="14">
        <v>41306</v>
      </c>
      <c r="B88" s="185" t="s">
        <v>13</v>
      </c>
      <c r="C88" s="193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 x14ac:dyDescent="0.2">
      <c r="A89" s="16" t="s">
        <v>22</v>
      </c>
      <c r="B89" s="179" t="s">
        <v>8</v>
      </c>
      <c r="C89" s="180"/>
      <c r="D89" s="142"/>
      <c r="E89" s="142"/>
      <c r="F89" s="142"/>
      <c r="G89" s="140">
        <f>SUM(D89:F89)</f>
        <v>0</v>
      </c>
      <c r="H89" s="33"/>
    </row>
    <row r="90" spans="1:9" ht="12.75" x14ac:dyDescent="0.2">
      <c r="A90" s="16" t="s">
        <v>23</v>
      </c>
      <c r="B90" s="179" t="s">
        <v>7</v>
      </c>
      <c r="C90" s="180"/>
      <c r="D90" s="142"/>
      <c r="E90" s="142"/>
      <c r="F90" s="142"/>
      <c r="G90" s="140">
        <f>SUM(D90:F90)</f>
        <v>0</v>
      </c>
      <c r="H90" s="33"/>
    </row>
    <row r="91" spans="1:9" ht="12.75" x14ac:dyDescent="0.2">
      <c r="A91" s="16" t="s">
        <v>24</v>
      </c>
      <c r="B91" s="179" t="s">
        <v>6</v>
      </c>
      <c r="C91" s="180"/>
      <c r="D91" s="142"/>
      <c r="E91" s="142"/>
      <c r="F91" s="142"/>
      <c r="G91" s="140">
        <f>SUM(D91:F91)</f>
        <v>0</v>
      </c>
      <c r="H91" s="33"/>
    </row>
    <row r="93" spans="1:9" ht="15.75" x14ac:dyDescent="0.25">
      <c r="A93" s="2" t="s">
        <v>35</v>
      </c>
      <c r="B93" s="2"/>
      <c r="C93" s="2"/>
    </row>
    <row r="94" spans="1:9" ht="15.75" x14ac:dyDescent="0.25">
      <c r="B94" s="2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220" t="s">
        <v>29</v>
      </c>
      <c r="B97" s="221"/>
      <c r="C97" s="222"/>
      <c r="D97" s="119" t="s">
        <v>77</v>
      </c>
      <c r="E97" s="119" t="s">
        <v>78</v>
      </c>
      <c r="F97" s="119" t="s">
        <v>79</v>
      </c>
      <c r="G97" s="119" t="s">
        <v>80</v>
      </c>
      <c r="H97" s="119" t="s">
        <v>128</v>
      </c>
      <c r="I97" s="119" t="s">
        <v>65</v>
      </c>
      <c r="J97" s="119" t="s">
        <v>33</v>
      </c>
    </row>
    <row r="98" spans="1:10" ht="12.75" customHeight="1" x14ac:dyDescent="0.2">
      <c r="A98" s="194" t="s">
        <v>52</v>
      </c>
      <c r="B98" s="195"/>
      <c r="C98" s="167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2.75" customHeight="1" x14ac:dyDescent="0.2">
      <c r="A99" s="217" t="s">
        <v>51</v>
      </c>
      <c r="B99" s="218"/>
      <c r="C99" s="219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 x14ac:dyDescent="0.2">
      <c r="A100" s="217" t="s">
        <v>26</v>
      </c>
      <c r="B100" s="218"/>
      <c r="C100" s="219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 x14ac:dyDescent="0.2">
      <c r="A101" s="217" t="s">
        <v>27</v>
      </c>
      <c r="B101" s="218"/>
      <c r="C101" s="219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 x14ac:dyDescent="0.2">
      <c r="A102" s="217" t="s">
        <v>28</v>
      </c>
      <c r="B102" s="218"/>
      <c r="C102" s="219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 x14ac:dyDescent="0.2">
      <c r="A103" s="194" t="s">
        <v>57</v>
      </c>
      <c r="B103" s="195"/>
      <c r="C103" s="167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 x14ac:dyDescent="0.2">
      <c r="A104" s="217" t="s">
        <v>58</v>
      </c>
      <c r="B104" s="218"/>
      <c r="C104" s="219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 x14ac:dyDescent="0.2">
      <c r="A105" s="217" t="s">
        <v>59</v>
      </c>
      <c r="B105" s="218"/>
      <c r="C105" s="219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 x14ac:dyDescent="0.2">
      <c r="A106" s="217" t="s">
        <v>60</v>
      </c>
      <c r="B106" s="218"/>
      <c r="C106" s="219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 x14ac:dyDescent="0.2">
      <c r="A107" s="217" t="s">
        <v>76</v>
      </c>
      <c r="B107" s="218"/>
      <c r="C107" s="219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 x14ac:dyDescent="0.2">
      <c r="A108" s="217" t="s">
        <v>64</v>
      </c>
      <c r="B108" s="218"/>
      <c r="C108" s="219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 x14ac:dyDescent="0.2">
      <c r="A109" s="194" t="s">
        <v>56</v>
      </c>
      <c r="B109" s="195"/>
      <c r="C109" s="167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2.75" x14ac:dyDescent="0.2">
      <c r="A110" s="217" t="s">
        <v>67</v>
      </c>
      <c r="B110" s="218"/>
      <c r="C110" s="219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 x14ac:dyDescent="0.2">
      <c r="A111" s="217" t="s">
        <v>68</v>
      </c>
      <c r="B111" s="218"/>
      <c r="C111" s="219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 x14ac:dyDescent="0.2">
      <c r="A112" s="217" t="s">
        <v>69</v>
      </c>
      <c r="B112" s="218"/>
      <c r="C112" s="219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 x14ac:dyDescent="0.2">
      <c r="A113" s="217" t="s">
        <v>70</v>
      </c>
      <c r="B113" s="218"/>
      <c r="C113" s="219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 x14ac:dyDescent="0.2">
      <c r="A114" s="217" t="s">
        <v>71</v>
      </c>
      <c r="B114" s="218"/>
      <c r="C114" s="219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 x14ac:dyDescent="0.2">
      <c r="A115" s="217" t="s">
        <v>72</v>
      </c>
      <c r="B115" s="218"/>
      <c r="C115" s="219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 x14ac:dyDescent="0.2">
      <c r="A116" s="194" t="s">
        <v>61</v>
      </c>
      <c r="B116" s="195"/>
      <c r="C116" s="167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2.75" x14ac:dyDescent="0.2">
      <c r="A117" s="217" t="s">
        <v>63</v>
      </c>
      <c r="B117" s="218"/>
      <c r="C117" s="219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 x14ac:dyDescent="0.2">
      <c r="A118" s="194" t="s">
        <v>62</v>
      </c>
      <c r="B118" s="195"/>
      <c r="C118" s="167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2.75" x14ac:dyDescent="0.2">
      <c r="A119" s="217" t="s">
        <v>73</v>
      </c>
      <c r="B119" s="218"/>
      <c r="C119" s="219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 x14ac:dyDescent="0.2">
      <c r="A120" s="217" t="s">
        <v>141</v>
      </c>
      <c r="B120" s="218"/>
      <c r="C120" s="219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 x14ac:dyDescent="0.2">
      <c r="A121" s="217" t="s">
        <v>74</v>
      </c>
      <c r="B121" s="218"/>
      <c r="C121" s="219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 x14ac:dyDescent="0.2">
      <c r="A122" s="217" t="s">
        <v>75</v>
      </c>
      <c r="B122" s="218"/>
      <c r="C122" s="219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25">
      <c r="A123" s="194" t="s">
        <v>66</v>
      </c>
      <c r="B123" s="195"/>
      <c r="C123" s="167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 x14ac:dyDescent="0.25">
      <c r="A124" s="223" t="s">
        <v>55</v>
      </c>
      <c r="B124" s="224"/>
      <c r="C124" s="163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 x14ac:dyDescent="0.25">
      <c r="A125" s="225" t="s">
        <v>122</v>
      </c>
      <c r="B125" s="226"/>
      <c r="C125" s="226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94" t="s">
        <v>53</v>
      </c>
      <c r="B129" s="195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74" t="s">
        <v>38</v>
      </c>
      <c r="B130" s="199"/>
      <c r="C130" s="200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 x14ac:dyDescent="0.2">
      <c r="A131" s="56" t="s">
        <v>36</v>
      </c>
      <c r="B131" s="56"/>
      <c r="C131" s="57"/>
      <c r="D131" s="124">
        <f t="shared" ref="D131:D137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 x14ac:dyDescent="0.2">
      <c r="A132" s="56" t="s">
        <v>54</v>
      </c>
      <c r="B132" s="56"/>
      <c r="C132" s="57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 x14ac:dyDescent="0.2">
      <c r="A133" s="56" t="s">
        <v>31</v>
      </c>
      <c r="B133" s="56"/>
      <c r="C133" s="57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 x14ac:dyDescent="0.2">
      <c r="A134" s="56" t="s">
        <v>40</v>
      </c>
      <c r="B134" s="56"/>
      <c r="C134" s="57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 x14ac:dyDescent="0.2">
      <c r="A135" s="56" t="s">
        <v>30</v>
      </c>
      <c r="B135" s="56"/>
      <c r="C135" s="57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 x14ac:dyDescent="0.2">
      <c r="A136" s="56" t="s">
        <v>32</v>
      </c>
      <c r="B136" s="56"/>
      <c r="C136" s="57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 x14ac:dyDescent="0.2">
      <c r="A137" s="56" t="s">
        <v>39</v>
      </c>
      <c r="B137" s="56"/>
      <c r="C137" s="57"/>
      <c r="D137" s="124">
        <f t="shared" si="25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25">
      <c r="A138" s="54" t="s">
        <v>111</v>
      </c>
      <c r="B138" s="54"/>
      <c r="C138" s="55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 x14ac:dyDescent="0.25">
      <c r="A139" s="64" t="s">
        <v>121</v>
      </c>
      <c r="B139" s="64"/>
      <c r="C139" s="65"/>
      <c r="D139" s="126">
        <f>SUM(E139:H139)</f>
        <v>0</v>
      </c>
      <c r="E139" s="127">
        <f>IF(E138&lt;=$C$142*E125,E125*$C$142-E138,0)</f>
        <v>0</v>
      </c>
      <c r="F139" s="127">
        <f>IF(F138&lt;=$C$142*F125,F125*$C$142-F138,0)</f>
        <v>0</v>
      </c>
      <c r="G139" s="127">
        <f>IF(G138&lt;=$C$142*G125,G125*$C$142-G138,0)</f>
        <v>0</v>
      </c>
      <c r="H139" s="127">
        <f>IF(H138&lt;=$C$142*H125,H125*$C$142-H138,0)</f>
        <v>0</v>
      </c>
      <c r="I139" s="143"/>
      <c r="J139" s="40">
        <f>SUM(E139:G139)</f>
        <v>0</v>
      </c>
    </row>
    <row r="140" spans="1:10" ht="27" customHeight="1" thickBot="1" x14ac:dyDescent="0.25">
      <c r="A140" s="206" t="s">
        <v>131</v>
      </c>
      <c r="B140" s="202"/>
      <c r="C140" s="203"/>
      <c r="D140" s="154">
        <f>SUM(D138,D139)</f>
        <v>0</v>
      </c>
      <c r="E140" s="155">
        <f>SUM(E138,E139)</f>
        <v>0</v>
      </c>
      <c r="F140" s="155">
        <f>SUM(F138,F139)</f>
        <v>0</v>
      </c>
      <c r="G140" s="155">
        <f>SUM(G138,G139)</f>
        <v>0</v>
      </c>
      <c r="H140" s="156">
        <f>SUM(H138,H139)</f>
        <v>0</v>
      </c>
      <c r="I140" s="143"/>
      <c r="J140" s="134">
        <f>SUM(E140:H140)</f>
        <v>0</v>
      </c>
    </row>
    <row r="141" spans="1:10" ht="13.5" customHeight="1" thickBot="1" x14ac:dyDescent="0.25">
      <c r="A141" s="209" t="s">
        <v>120</v>
      </c>
      <c r="B141" s="210"/>
      <c r="C141" s="211"/>
      <c r="D141" s="131">
        <f>SUM(D125-D140)</f>
        <v>0</v>
      </c>
      <c r="E141" s="132">
        <f>SUM(E125-E140)</f>
        <v>0</v>
      </c>
      <c r="F141" s="132">
        <f>SUM(F125-F140)</f>
        <v>0</v>
      </c>
      <c r="G141" s="132">
        <f>SUM(G125-G140)</f>
        <v>0</v>
      </c>
      <c r="H141" s="133">
        <f>SUM(H125-H140)</f>
        <v>0</v>
      </c>
      <c r="I141" s="143"/>
      <c r="J141" s="134">
        <f>SUM(E141:H141)</f>
        <v>0</v>
      </c>
    </row>
    <row r="142" spans="1:10" ht="39.75" customHeight="1" x14ac:dyDescent="0.2">
      <c r="A142" s="212" t="s">
        <v>110</v>
      </c>
      <c r="B142" s="213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3"/>
      <c r="C143" s="123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168" t="s">
        <v>143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 x14ac:dyDescent="0.2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  <c r="I145" s="32"/>
    </row>
    <row r="146" spans="1:9" ht="12.75" x14ac:dyDescent="0.2">
      <c r="B146" s="3"/>
    </row>
    <row r="147" spans="1:9" ht="12.75" x14ac:dyDescent="0.2">
      <c r="A147" s="20" t="s">
        <v>85</v>
      </c>
      <c r="B147" s="20"/>
    </row>
    <row r="148" spans="1:9" ht="12.75" x14ac:dyDescent="0.2">
      <c r="B148" s="3"/>
    </row>
    <row r="149" spans="1:9" ht="12.75" x14ac:dyDescent="0.2">
      <c r="B149" s="3"/>
    </row>
    <row r="150" spans="1:9" ht="12.75" hidden="1" x14ac:dyDescent="0.2">
      <c r="B150" s="28"/>
    </row>
    <row r="151" spans="1:9" hidden="1" x14ac:dyDescent="0.2">
      <c r="B151" s="27">
        <v>0</v>
      </c>
    </row>
    <row r="152" spans="1:9" hidden="1" x14ac:dyDescent="0.2">
      <c r="B152" s="27">
        <v>0.05</v>
      </c>
    </row>
    <row r="153" spans="1:9" hidden="1" x14ac:dyDescent="0.2">
      <c r="B153" s="27">
        <v>0.15</v>
      </c>
    </row>
    <row r="154" spans="1:9" hidden="1" x14ac:dyDescent="0.2"/>
  </sheetData>
  <sheetProtection sheet="1" objects="1" scenarios="1"/>
  <mergeCells count="132">
    <mergeCell ref="A141:C141"/>
    <mergeCell ref="A142:B142"/>
    <mergeCell ref="A121:C121"/>
    <mergeCell ref="A122:C122"/>
    <mergeCell ref="A123:C123"/>
    <mergeCell ref="A124:B124"/>
    <mergeCell ref="A144:C145"/>
    <mergeCell ref="A125:C125"/>
    <mergeCell ref="A129:C129"/>
    <mergeCell ref="A130:C130"/>
    <mergeCell ref="A140:C140"/>
    <mergeCell ref="A116:C116"/>
    <mergeCell ref="A117:C117"/>
    <mergeCell ref="A118:C118"/>
    <mergeCell ref="A119:C119"/>
    <mergeCell ref="A120:C120"/>
    <mergeCell ref="A111:C111"/>
    <mergeCell ref="A112:C112"/>
    <mergeCell ref="A113:C113"/>
    <mergeCell ref="A114:C114"/>
    <mergeCell ref="A115:C115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B84:C84"/>
    <mergeCell ref="B85:C85"/>
    <mergeCell ref="B86:C86"/>
    <mergeCell ref="B87:C87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0:C60"/>
    <mergeCell ref="B61:C61"/>
    <mergeCell ref="B64:C64"/>
    <mergeCell ref="B65:C65"/>
    <mergeCell ref="B66:C66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9:C49"/>
    <mergeCell ref="B38:C38"/>
    <mergeCell ref="B39:C39"/>
    <mergeCell ref="B40:C40"/>
    <mergeCell ref="B41:C41"/>
    <mergeCell ref="B42:C42"/>
    <mergeCell ref="A28:F28"/>
    <mergeCell ref="B34:C34"/>
    <mergeCell ref="B35:C35"/>
    <mergeCell ref="B36:C36"/>
    <mergeCell ref="B37:C37"/>
    <mergeCell ref="A26:B26"/>
    <mergeCell ref="C26:D26"/>
    <mergeCell ref="E26:F26"/>
    <mergeCell ref="E22:F22"/>
    <mergeCell ref="A23:B23"/>
    <mergeCell ref="C23:D23"/>
    <mergeCell ref="E23:F23"/>
    <mergeCell ref="A24:B24"/>
    <mergeCell ref="C24:D24"/>
    <mergeCell ref="E24:F24"/>
    <mergeCell ref="A22:B22"/>
    <mergeCell ref="C22:D22"/>
    <mergeCell ref="A25:B25"/>
    <mergeCell ref="A18:B18"/>
    <mergeCell ref="A20:F20"/>
    <mergeCell ref="A10:B10"/>
    <mergeCell ref="A11:B11"/>
    <mergeCell ref="A12:B12"/>
    <mergeCell ref="A13:B13"/>
    <mergeCell ref="A14:B14"/>
    <mergeCell ref="C18:F18"/>
    <mergeCell ref="C25:D25"/>
    <mergeCell ref="E25:F25"/>
    <mergeCell ref="A5:B5"/>
    <mergeCell ref="A6:B6"/>
    <mergeCell ref="A7:B7"/>
    <mergeCell ref="A8:B8"/>
    <mergeCell ref="A9:B9"/>
    <mergeCell ref="C14:F14"/>
    <mergeCell ref="C15:F15"/>
    <mergeCell ref="C16:F16"/>
    <mergeCell ref="C17:F17"/>
    <mergeCell ref="C9:F9"/>
    <mergeCell ref="C10:F10"/>
    <mergeCell ref="C11:F11"/>
    <mergeCell ref="C12:F12"/>
    <mergeCell ref="C13:F13"/>
    <mergeCell ref="C5:F5"/>
    <mergeCell ref="C6:F6"/>
    <mergeCell ref="C7:F7"/>
    <mergeCell ref="C8:F8"/>
    <mergeCell ref="A15:B15"/>
    <mergeCell ref="A16:B16"/>
    <mergeCell ref="A17:B17"/>
  </mergeCells>
  <pageMargins left="0.7" right="0.7" top="0.78740157499999996" bottom="0.78740157499999996" header="0.3" footer="0.3"/>
  <pageSetup paperSize="9" scale="29" orientation="portrait" r:id="rId1"/>
  <headerFooter>
    <oddHeader>&amp;L&amp;"Arial,Tučné"&amp;12Příloha č. 11 a - Údaje o sociální službě</oddHeader>
  </headerFooter>
  <ignoredErrors>
    <ignoredError sqref="G58 G73 G88 G43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zoomScaleNormal="100" workbookViewId="0">
      <selection activeCell="B6" sqref="B6:B7"/>
    </sheetView>
  </sheetViews>
  <sheetFormatPr defaultRowHeight="12.75" x14ac:dyDescent="0.2"/>
  <cols>
    <col min="1" max="1" width="39.28515625" customWidth="1"/>
    <col min="2" max="2" width="16.28515625" customWidth="1"/>
  </cols>
  <sheetData>
    <row r="2" spans="1:3" ht="15" x14ac:dyDescent="0.25">
      <c r="A2" s="18" t="s">
        <v>112</v>
      </c>
      <c r="B2" s="18"/>
      <c r="C2" s="3"/>
    </row>
    <row r="3" spans="1:3" x14ac:dyDescent="0.2">
      <c r="A3" s="3"/>
      <c r="B3" s="4"/>
      <c r="C3" s="3"/>
    </row>
    <row r="4" spans="1:3" ht="29.25" customHeight="1" x14ac:dyDescent="0.2">
      <c r="A4" s="161" t="s">
        <v>145</v>
      </c>
      <c r="B4" s="146">
        <v>0</v>
      </c>
      <c r="C4" s="3"/>
    </row>
    <row r="5" spans="1:3" x14ac:dyDescent="0.2">
      <c r="A5" s="56" t="s">
        <v>113</v>
      </c>
      <c r="B5" s="146">
        <v>0</v>
      </c>
      <c r="C5" s="3"/>
    </row>
    <row r="6" spans="1:3" x14ac:dyDescent="0.2">
      <c r="A6" s="58" t="s">
        <v>114</v>
      </c>
      <c r="B6" s="118">
        <f>B4-B5</f>
        <v>0</v>
      </c>
      <c r="C6" s="3"/>
    </row>
    <row r="7" spans="1:3" ht="14.25" customHeight="1" thickBot="1" x14ac:dyDescent="0.25">
      <c r="A7" s="114" t="s">
        <v>135</v>
      </c>
      <c r="B7" s="115">
        <f>'Sociální služba 1'!C142</f>
        <v>0</v>
      </c>
      <c r="C7" s="30"/>
    </row>
    <row r="8" spans="1:3" ht="13.5" thickBot="1" x14ac:dyDescent="0.25">
      <c r="A8" s="116" t="s">
        <v>123</v>
      </c>
      <c r="B8" s="147">
        <f>(100%-B7)*B6</f>
        <v>0</v>
      </c>
      <c r="C8" s="3"/>
    </row>
    <row r="9" spans="1:3" x14ac:dyDescent="0.2">
      <c r="A9" s="141" t="s">
        <v>124</v>
      </c>
      <c r="B9" s="117">
        <f>B6*B7</f>
        <v>0</v>
      </c>
      <c r="C9" s="3"/>
    </row>
    <row r="10" spans="1:3" x14ac:dyDescent="0.2">
      <c r="A10" s="3"/>
      <c r="B10" s="3"/>
      <c r="C10" s="3"/>
    </row>
    <row r="11" spans="1:3" hidden="1" x14ac:dyDescent="0.2">
      <c r="A11" s="3"/>
      <c r="B11" s="3"/>
      <c r="C11" s="3"/>
    </row>
    <row r="12" spans="1:3" hidden="1" x14ac:dyDescent="0.2">
      <c r="A12" s="35">
        <v>0</v>
      </c>
    </row>
    <row r="13" spans="1:3" hidden="1" x14ac:dyDescent="0.2">
      <c r="A13" s="35">
        <v>0.05</v>
      </c>
    </row>
    <row r="14" spans="1:3" hidden="1" x14ac:dyDescent="0.2">
      <c r="A14" s="35">
        <v>0.15</v>
      </c>
    </row>
    <row r="15" spans="1:3" hidden="1" x14ac:dyDescent="0.2"/>
  </sheetData>
  <sheetProtection sheet="1" objects="1" scenarios="1"/>
  <pageMargins left="0.7" right="0.7" top="0.78740157499999996" bottom="0.78740157499999996" header="0.3" footer="0.3"/>
  <pageSetup paperSize="9" orientation="portrait" r:id="rId1"/>
  <headerFooter>
    <oddHeader>&amp;L&amp;"Arial,Tučné"&amp;12Příloha č. 11 a - Údaje o sociální službě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Y31"/>
  <sheetViews>
    <sheetView view="pageLayout" topLeftCell="A7" zoomScaleNormal="80" workbookViewId="0">
      <selection activeCell="F19" sqref="F19"/>
    </sheetView>
  </sheetViews>
  <sheetFormatPr defaultRowHeight="12.75" x14ac:dyDescent="0.2"/>
  <cols>
    <col min="1" max="1" width="37.42578125" customWidth="1"/>
    <col min="2" max="2" width="21.7109375" customWidth="1"/>
    <col min="3" max="5" width="29.28515625" bestFit="1" customWidth="1"/>
    <col min="6" max="6" width="29.42578125" bestFit="1" customWidth="1"/>
    <col min="7" max="7" width="15.85546875" style="36" customWidth="1"/>
    <col min="8" max="8" width="13.28515625" style="36" customWidth="1"/>
    <col min="9" max="337" width="9.140625" style="36"/>
  </cols>
  <sheetData>
    <row r="1" spans="1:337" ht="18" x14ac:dyDescent="0.25">
      <c r="A1" s="66" t="s">
        <v>133</v>
      </c>
    </row>
    <row r="2" spans="1:337" ht="18" x14ac:dyDescent="0.25">
      <c r="A2" s="67" t="s">
        <v>134</v>
      </c>
    </row>
    <row r="3" spans="1:337" s="44" customFormat="1" ht="19.5" thickBot="1" x14ac:dyDescent="0.35"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5"/>
      <c r="IX3" s="45"/>
      <c r="IY3" s="45"/>
      <c r="IZ3" s="45"/>
      <c r="JA3" s="45"/>
      <c r="JB3" s="45"/>
      <c r="JC3" s="45"/>
      <c r="JD3" s="45"/>
      <c r="JE3" s="45"/>
      <c r="JF3" s="45"/>
      <c r="JG3" s="45"/>
      <c r="JH3" s="45"/>
      <c r="JI3" s="45"/>
      <c r="JJ3" s="45"/>
      <c r="JK3" s="45"/>
      <c r="JL3" s="45"/>
      <c r="JM3" s="45"/>
      <c r="JN3" s="45"/>
      <c r="JO3" s="45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B3" s="45"/>
      <c r="KC3" s="45"/>
      <c r="KD3" s="45"/>
      <c r="KE3" s="45"/>
      <c r="KF3" s="45"/>
      <c r="KG3" s="45"/>
      <c r="KH3" s="45"/>
      <c r="KI3" s="45"/>
      <c r="KJ3" s="45"/>
      <c r="KK3" s="45"/>
      <c r="KL3" s="45"/>
      <c r="KM3" s="45"/>
      <c r="KN3" s="45"/>
      <c r="KO3" s="45"/>
      <c r="KP3" s="45"/>
      <c r="KQ3" s="45"/>
      <c r="KR3" s="45"/>
      <c r="KS3" s="45"/>
      <c r="KT3" s="45"/>
      <c r="KU3" s="45"/>
      <c r="KV3" s="45"/>
      <c r="KW3" s="45"/>
      <c r="KX3" s="45"/>
      <c r="KY3" s="45"/>
      <c r="KZ3" s="45"/>
      <c r="LA3" s="45"/>
      <c r="LB3" s="45"/>
      <c r="LC3" s="45"/>
      <c r="LD3" s="45"/>
      <c r="LE3" s="45"/>
      <c r="LF3" s="45"/>
      <c r="LG3" s="45"/>
      <c r="LH3" s="45"/>
      <c r="LI3" s="45"/>
      <c r="LJ3" s="45"/>
      <c r="LK3" s="45"/>
      <c r="LL3" s="45"/>
      <c r="LM3" s="45"/>
      <c r="LN3" s="45"/>
      <c r="LO3" s="45"/>
      <c r="LP3" s="45"/>
      <c r="LQ3" s="45"/>
      <c r="LR3" s="45"/>
      <c r="LS3" s="45"/>
      <c r="LT3" s="45"/>
      <c r="LU3" s="45"/>
      <c r="LV3" s="45"/>
      <c r="LW3" s="45"/>
      <c r="LX3" s="45"/>
      <c r="LY3" s="45"/>
    </row>
    <row r="4" spans="1:337" s="44" customFormat="1" ht="99" customHeight="1" thickBot="1" x14ac:dyDescent="0.35">
      <c r="A4" s="68" t="s">
        <v>94</v>
      </c>
      <c r="B4" s="69" t="s">
        <v>126</v>
      </c>
      <c r="C4" s="70" t="s">
        <v>115</v>
      </c>
      <c r="D4" s="71" t="s">
        <v>116</v>
      </c>
      <c r="E4" s="71" t="s">
        <v>117</v>
      </c>
      <c r="F4" s="97" t="s">
        <v>139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</row>
    <row r="5" spans="1:337" s="44" customFormat="1" ht="18.75" x14ac:dyDescent="0.3">
      <c r="A5" s="72" t="s">
        <v>95</v>
      </c>
      <c r="B5" s="94" t="s">
        <v>109</v>
      </c>
      <c r="C5" s="73"/>
      <c r="D5" s="74"/>
      <c r="E5" s="74"/>
      <c r="F5" s="7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</row>
    <row r="6" spans="1:337" s="44" customFormat="1" ht="18.75" x14ac:dyDescent="0.3">
      <c r="A6" s="76" t="s">
        <v>96</v>
      </c>
      <c r="B6" s="94" t="s">
        <v>138</v>
      </c>
      <c r="C6" s="77"/>
      <c r="D6" s="78"/>
      <c r="E6" s="78"/>
      <c r="F6" s="79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5"/>
      <c r="KI6" s="45"/>
      <c r="KJ6" s="45"/>
      <c r="KK6" s="45"/>
      <c r="KL6" s="45"/>
      <c r="KM6" s="45"/>
      <c r="KN6" s="45"/>
      <c r="KO6" s="45"/>
      <c r="KP6" s="45"/>
      <c r="KQ6" s="45"/>
      <c r="KR6" s="45"/>
      <c r="KS6" s="45"/>
      <c r="KT6" s="45"/>
      <c r="KU6" s="45"/>
      <c r="KV6" s="45"/>
      <c r="KW6" s="45"/>
      <c r="KX6" s="45"/>
      <c r="KY6" s="45"/>
      <c r="KZ6" s="45"/>
      <c r="LA6" s="45"/>
      <c r="LB6" s="45"/>
      <c r="LC6" s="45"/>
      <c r="LD6" s="45"/>
      <c r="LE6" s="45"/>
      <c r="LF6" s="45"/>
      <c r="LG6" s="45"/>
      <c r="LH6" s="45"/>
      <c r="LI6" s="45"/>
      <c r="LJ6" s="45"/>
      <c r="LK6" s="45"/>
      <c r="LL6" s="45"/>
      <c r="LM6" s="45"/>
      <c r="LN6" s="45"/>
      <c r="LO6" s="45"/>
      <c r="LP6" s="45"/>
      <c r="LQ6" s="45"/>
      <c r="LR6" s="45"/>
      <c r="LS6" s="45"/>
      <c r="LT6" s="45"/>
      <c r="LU6" s="45"/>
      <c r="LV6" s="45"/>
      <c r="LW6" s="45"/>
      <c r="LX6" s="45"/>
      <c r="LY6" s="45"/>
    </row>
    <row r="7" spans="1:337" s="44" customFormat="1" ht="19.5" thickBot="1" x14ac:dyDescent="0.35">
      <c r="A7" s="80" t="s">
        <v>97</v>
      </c>
      <c r="B7" s="95"/>
      <c r="C7" s="81"/>
      <c r="D7" s="82"/>
      <c r="E7" s="82"/>
      <c r="F7" s="83"/>
      <c r="G7" s="50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  <c r="KF7" s="45"/>
      <c r="KG7" s="45"/>
      <c r="KH7" s="45"/>
      <c r="KI7" s="45"/>
      <c r="KJ7" s="45"/>
      <c r="KK7" s="45"/>
      <c r="KL7" s="45"/>
      <c r="KM7" s="45"/>
      <c r="KN7" s="45"/>
      <c r="KO7" s="45"/>
      <c r="KP7" s="45"/>
      <c r="KQ7" s="45"/>
      <c r="KR7" s="45"/>
      <c r="KS7" s="45"/>
      <c r="KT7" s="45"/>
      <c r="KU7" s="45"/>
      <c r="KV7" s="45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45"/>
      <c r="LL7" s="45"/>
      <c r="LM7" s="45"/>
      <c r="LN7" s="45"/>
      <c r="LO7" s="45"/>
      <c r="LP7" s="45"/>
      <c r="LQ7" s="45"/>
      <c r="LR7" s="45"/>
      <c r="LS7" s="45"/>
      <c r="LT7" s="45"/>
      <c r="LU7" s="45"/>
      <c r="LV7" s="45"/>
      <c r="LW7" s="45"/>
      <c r="LX7" s="45"/>
      <c r="LY7" s="45"/>
    </row>
    <row r="8" spans="1:337" s="44" customFormat="1" ht="19.5" thickBot="1" x14ac:dyDescent="0.35">
      <c r="A8" s="84" t="s">
        <v>98</v>
      </c>
      <c r="B8" s="98">
        <f t="shared" ref="B8:B18" si="0">SUM(C8:F8)</f>
        <v>0</v>
      </c>
      <c r="C8" s="108">
        <f>C11</f>
        <v>0</v>
      </c>
      <c r="D8" s="109">
        <f t="shared" ref="D8:E8" si="1">D11</f>
        <v>0</v>
      </c>
      <c r="E8" s="109">
        <f t="shared" si="1"/>
        <v>0</v>
      </c>
      <c r="F8" s="110">
        <f>F11</f>
        <v>0</v>
      </c>
      <c r="G8" s="50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  <c r="IW8" s="45"/>
      <c r="IX8" s="45"/>
      <c r="IY8" s="45"/>
      <c r="IZ8" s="45"/>
      <c r="JA8" s="45"/>
      <c r="JB8" s="45"/>
      <c r="JC8" s="45"/>
      <c r="JD8" s="45"/>
      <c r="JE8" s="45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  <c r="JV8" s="45"/>
      <c r="JW8" s="45"/>
      <c r="JX8" s="45"/>
      <c r="JY8" s="45"/>
      <c r="JZ8" s="45"/>
      <c r="KA8" s="45"/>
      <c r="KB8" s="45"/>
      <c r="KC8" s="45"/>
      <c r="KD8" s="45"/>
      <c r="KE8" s="45"/>
      <c r="KF8" s="45"/>
      <c r="KG8" s="45"/>
      <c r="KH8" s="45"/>
      <c r="KI8" s="45"/>
      <c r="KJ8" s="45"/>
      <c r="KK8" s="45"/>
      <c r="KL8" s="45"/>
      <c r="KM8" s="45"/>
      <c r="KN8" s="45"/>
      <c r="KO8" s="45"/>
      <c r="KP8" s="45"/>
      <c r="KQ8" s="45"/>
      <c r="KR8" s="45"/>
      <c r="KS8" s="45"/>
      <c r="KT8" s="45"/>
      <c r="KU8" s="45"/>
      <c r="KV8" s="45"/>
      <c r="KW8" s="45"/>
      <c r="KX8" s="45"/>
      <c r="KY8" s="45"/>
      <c r="KZ8" s="45"/>
      <c r="LA8" s="45"/>
      <c r="LB8" s="45"/>
      <c r="LC8" s="45"/>
      <c r="LD8" s="45"/>
      <c r="LE8" s="45"/>
      <c r="LF8" s="45"/>
      <c r="LG8" s="45"/>
      <c r="LH8" s="45"/>
      <c r="LI8" s="45"/>
      <c r="LJ8" s="45"/>
      <c r="LK8" s="45"/>
      <c r="LL8" s="45"/>
      <c r="LM8" s="45"/>
      <c r="LN8" s="45"/>
      <c r="LO8" s="45"/>
      <c r="LP8" s="45"/>
      <c r="LQ8" s="45"/>
      <c r="LR8" s="45"/>
      <c r="LS8" s="45"/>
      <c r="LT8" s="45"/>
      <c r="LU8" s="45"/>
      <c r="LV8" s="45"/>
      <c r="LW8" s="45"/>
      <c r="LX8" s="45"/>
      <c r="LY8" s="45"/>
    </row>
    <row r="9" spans="1:337" s="44" customFormat="1" ht="18.75" x14ac:dyDescent="0.3">
      <c r="A9" s="72" t="s">
        <v>99</v>
      </c>
      <c r="B9" s="99">
        <f t="shared" si="0"/>
        <v>0</v>
      </c>
      <c r="C9" s="108">
        <v>0</v>
      </c>
      <c r="D9" s="109">
        <v>0</v>
      </c>
      <c r="E9" s="109">
        <v>0</v>
      </c>
      <c r="F9" s="110">
        <v>0</v>
      </c>
      <c r="G9" s="50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  <c r="IW9" s="45"/>
      <c r="IX9" s="45"/>
      <c r="IY9" s="45"/>
      <c r="IZ9" s="45"/>
      <c r="JA9" s="45"/>
      <c r="JB9" s="45"/>
      <c r="JC9" s="45"/>
      <c r="JD9" s="45"/>
      <c r="JE9" s="45"/>
      <c r="JF9" s="45"/>
      <c r="JG9" s="45"/>
      <c r="JH9" s="45"/>
      <c r="JI9" s="45"/>
      <c r="JJ9" s="45"/>
      <c r="JK9" s="45"/>
      <c r="JL9" s="45"/>
      <c r="JM9" s="45"/>
      <c r="JN9" s="45"/>
      <c r="JO9" s="45"/>
      <c r="JP9" s="45"/>
      <c r="JQ9" s="45"/>
      <c r="JR9" s="45"/>
      <c r="JS9" s="45"/>
      <c r="JT9" s="45"/>
      <c r="JU9" s="45"/>
      <c r="JV9" s="45"/>
      <c r="JW9" s="45"/>
      <c r="JX9" s="45"/>
      <c r="JY9" s="45"/>
      <c r="JZ9" s="45"/>
      <c r="KA9" s="45"/>
      <c r="KB9" s="45"/>
      <c r="KC9" s="45"/>
      <c r="KD9" s="45"/>
      <c r="KE9" s="45"/>
      <c r="KF9" s="45"/>
      <c r="KG9" s="45"/>
      <c r="KH9" s="45"/>
      <c r="KI9" s="45"/>
      <c r="KJ9" s="45"/>
      <c r="KK9" s="45"/>
      <c r="KL9" s="45"/>
      <c r="KM9" s="45"/>
      <c r="KN9" s="45"/>
      <c r="KO9" s="45"/>
      <c r="KP9" s="45"/>
      <c r="KQ9" s="45"/>
      <c r="KR9" s="45"/>
      <c r="KS9" s="45"/>
      <c r="KT9" s="45"/>
      <c r="KU9" s="45"/>
      <c r="KV9" s="45"/>
      <c r="KW9" s="45"/>
      <c r="KX9" s="45"/>
      <c r="KY9" s="45"/>
      <c r="KZ9" s="45"/>
      <c r="LA9" s="45"/>
      <c r="LB9" s="45"/>
      <c r="LC9" s="45"/>
      <c r="LD9" s="45"/>
      <c r="LE9" s="45"/>
      <c r="LF9" s="45"/>
      <c r="LG9" s="45"/>
      <c r="LH9" s="45"/>
      <c r="LI9" s="45"/>
      <c r="LJ9" s="45"/>
      <c r="LK9" s="45"/>
      <c r="LL9" s="45"/>
      <c r="LM9" s="45"/>
      <c r="LN9" s="45"/>
      <c r="LO9" s="45"/>
      <c r="LP9" s="45"/>
      <c r="LQ9" s="45"/>
      <c r="LR9" s="45"/>
      <c r="LS9" s="45"/>
      <c r="LT9" s="45"/>
      <c r="LU9" s="45"/>
      <c r="LV9" s="45"/>
      <c r="LW9" s="45"/>
      <c r="LX9" s="45"/>
      <c r="LY9" s="45"/>
    </row>
    <row r="10" spans="1:337" s="44" customFormat="1" ht="19.5" thickBot="1" x14ac:dyDescent="0.35">
      <c r="A10" s="80" t="s">
        <v>100</v>
      </c>
      <c r="B10" s="100">
        <f t="shared" si="0"/>
        <v>0</v>
      </c>
      <c r="C10" s="108">
        <v>0</v>
      </c>
      <c r="D10" s="109">
        <v>0</v>
      </c>
      <c r="E10" s="109">
        <v>0</v>
      </c>
      <c r="F10" s="110">
        <v>0</v>
      </c>
      <c r="G10" s="50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  <c r="IU10" s="45"/>
      <c r="IV10" s="45"/>
      <c r="IW10" s="45"/>
      <c r="IX10" s="45"/>
      <c r="IY10" s="45"/>
      <c r="IZ10" s="45"/>
      <c r="JA10" s="45"/>
      <c r="JB10" s="45"/>
      <c r="JC10" s="45"/>
      <c r="JD10" s="45"/>
      <c r="JE10" s="45"/>
      <c r="JF10" s="45"/>
      <c r="JG10" s="45"/>
      <c r="JH10" s="45"/>
      <c r="JI10" s="45"/>
      <c r="JJ10" s="45"/>
      <c r="JK10" s="45"/>
      <c r="JL10" s="45"/>
      <c r="JM10" s="45"/>
      <c r="JN10" s="45"/>
      <c r="JO10" s="45"/>
      <c r="JP10" s="45"/>
      <c r="JQ10" s="45"/>
      <c r="JR10" s="45"/>
      <c r="JS10" s="45"/>
      <c r="JT10" s="45"/>
      <c r="JU10" s="45"/>
      <c r="JV10" s="45"/>
      <c r="JW10" s="45"/>
      <c r="JX10" s="45"/>
      <c r="JY10" s="45"/>
      <c r="JZ10" s="45"/>
      <c r="KA10" s="45"/>
      <c r="KB10" s="45"/>
      <c r="KC10" s="45"/>
      <c r="KD10" s="45"/>
      <c r="KE10" s="45"/>
      <c r="KF10" s="45"/>
      <c r="KG10" s="45"/>
      <c r="KH10" s="45"/>
      <c r="KI10" s="45"/>
      <c r="KJ10" s="45"/>
      <c r="KK10" s="45"/>
      <c r="KL10" s="45"/>
      <c r="KM10" s="45"/>
      <c r="KN10" s="45"/>
      <c r="KO10" s="45"/>
      <c r="KP10" s="45"/>
      <c r="KQ10" s="45"/>
      <c r="KR10" s="45"/>
      <c r="KS10" s="45"/>
      <c r="KT10" s="45"/>
      <c r="KU10" s="45"/>
      <c r="KV10" s="45"/>
      <c r="KW10" s="45"/>
      <c r="KX10" s="45"/>
      <c r="KY10" s="45"/>
      <c r="KZ10" s="45"/>
      <c r="LA10" s="45"/>
      <c r="LB10" s="45"/>
      <c r="LC10" s="45"/>
      <c r="LD10" s="45"/>
      <c r="LE10" s="45"/>
      <c r="LF10" s="45"/>
      <c r="LG10" s="45"/>
      <c r="LH10" s="45"/>
      <c r="LI10" s="45"/>
      <c r="LJ10" s="45"/>
      <c r="LK10" s="45"/>
      <c r="LL10" s="45"/>
      <c r="LM10" s="45"/>
      <c r="LN10" s="45"/>
      <c r="LO10" s="45"/>
      <c r="LP10" s="45"/>
      <c r="LQ10" s="45"/>
      <c r="LR10" s="45"/>
      <c r="LS10" s="45"/>
      <c r="LT10" s="45"/>
      <c r="LU10" s="45"/>
      <c r="LV10" s="45"/>
      <c r="LW10" s="45"/>
      <c r="LX10" s="45"/>
      <c r="LY10" s="45"/>
    </row>
    <row r="11" spans="1:337" s="44" customFormat="1" ht="19.5" thickBot="1" x14ac:dyDescent="0.35">
      <c r="A11" s="85" t="s">
        <v>101</v>
      </c>
      <c r="B11" s="101">
        <f t="shared" si="0"/>
        <v>0</v>
      </c>
      <c r="C11" s="108">
        <f>SUM(C12:C13)</f>
        <v>0</v>
      </c>
      <c r="D11" s="109">
        <f t="shared" ref="D11:F11" si="2">SUM(D12:D13)</f>
        <v>0</v>
      </c>
      <c r="E11" s="109">
        <f t="shared" si="2"/>
        <v>0</v>
      </c>
      <c r="F11" s="110">
        <f t="shared" si="2"/>
        <v>0</v>
      </c>
      <c r="G11" s="50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  <c r="IU11" s="45"/>
      <c r="IV11" s="45"/>
      <c r="IW11" s="45"/>
      <c r="IX11" s="45"/>
      <c r="IY11" s="45"/>
      <c r="IZ11" s="45"/>
      <c r="JA11" s="45"/>
      <c r="JB11" s="45"/>
      <c r="JC11" s="45"/>
      <c r="JD11" s="45"/>
      <c r="JE11" s="45"/>
      <c r="JF11" s="45"/>
      <c r="JG11" s="45"/>
      <c r="JH11" s="45"/>
      <c r="JI11" s="45"/>
      <c r="JJ11" s="45"/>
      <c r="JK11" s="45"/>
      <c r="JL11" s="45"/>
      <c r="JM11" s="45"/>
      <c r="JN11" s="45"/>
      <c r="JO11" s="45"/>
      <c r="JP11" s="45"/>
      <c r="JQ11" s="45"/>
      <c r="JR11" s="45"/>
      <c r="JS11" s="45"/>
      <c r="JT11" s="45"/>
      <c r="JU11" s="45"/>
      <c r="JV11" s="45"/>
      <c r="JW11" s="45"/>
      <c r="JX11" s="45"/>
      <c r="JY11" s="45"/>
      <c r="JZ11" s="45"/>
      <c r="KA11" s="45"/>
      <c r="KB11" s="45"/>
      <c r="KC11" s="45"/>
      <c r="KD11" s="45"/>
      <c r="KE11" s="45"/>
      <c r="KF11" s="45"/>
      <c r="KG11" s="45"/>
      <c r="KH11" s="45"/>
      <c r="KI11" s="45"/>
      <c r="KJ11" s="45"/>
      <c r="KK11" s="45"/>
      <c r="KL11" s="45"/>
      <c r="KM11" s="45"/>
      <c r="KN11" s="45"/>
      <c r="KO11" s="45"/>
      <c r="KP11" s="45"/>
      <c r="KQ11" s="45"/>
      <c r="KR11" s="45"/>
      <c r="KS11" s="45"/>
      <c r="KT11" s="45"/>
      <c r="KU11" s="45"/>
      <c r="KV11" s="45"/>
      <c r="KW11" s="45"/>
      <c r="KX11" s="45"/>
      <c r="KY11" s="45"/>
      <c r="KZ11" s="45"/>
      <c r="LA11" s="45"/>
      <c r="LB11" s="45"/>
      <c r="LC11" s="45"/>
      <c r="LD11" s="45"/>
      <c r="LE11" s="45"/>
      <c r="LF11" s="45"/>
      <c r="LG11" s="45"/>
      <c r="LH11" s="45"/>
      <c r="LI11" s="45"/>
      <c r="LJ11" s="45"/>
      <c r="LK11" s="45"/>
      <c r="LL11" s="45"/>
      <c r="LM11" s="45"/>
      <c r="LN11" s="45"/>
      <c r="LO11" s="45"/>
      <c r="LP11" s="45"/>
      <c r="LQ11" s="45"/>
      <c r="LR11" s="45"/>
      <c r="LS11" s="45"/>
      <c r="LT11" s="45"/>
      <c r="LU11" s="45"/>
      <c r="LV11" s="45"/>
      <c r="LW11" s="45"/>
      <c r="LX11" s="45"/>
      <c r="LY11" s="45"/>
    </row>
    <row r="12" spans="1:337" s="44" customFormat="1" ht="19.5" thickBot="1" x14ac:dyDescent="0.35">
      <c r="A12" s="84" t="s">
        <v>102</v>
      </c>
      <c r="B12" s="98">
        <f t="shared" si="0"/>
        <v>0</v>
      </c>
      <c r="C12" s="108">
        <f>'Sociální služba 1'!D140-'Žádost v ISKP'!C18</f>
        <v>0</v>
      </c>
      <c r="D12" s="109">
        <f>'Sociální služba 2'!D140-'Žádost v ISKP'!D18</f>
        <v>0</v>
      </c>
      <c r="E12" s="109">
        <f>'Sociální služba 3'!D140-'Žádost v ISKP'!E18</f>
        <v>0</v>
      </c>
      <c r="F12" s="110">
        <f>'Další aktivity SOUHRNNĚ'!B5</f>
        <v>0</v>
      </c>
      <c r="G12" s="50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  <c r="IW12" s="45"/>
      <c r="IX12" s="45"/>
      <c r="IY12" s="45"/>
      <c r="IZ12" s="45"/>
      <c r="JA12" s="45"/>
      <c r="JB12" s="45"/>
      <c r="JC12" s="45"/>
      <c r="JD12" s="45"/>
      <c r="JE12" s="45"/>
      <c r="JF12" s="45"/>
      <c r="JG12" s="45"/>
      <c r="JH12" s="45"/>
      <c r="JI12" s="45"/>
      <c r="JJ12" s="45"/>
      <c r="JK12" s="45"/>
      <c r="JL12" s="45"/>
      <c r="JM12" s="45"/>
      <c r="JN12" s="45"/>
      <c r="JO12" s="45"/>
      <c r="JP12" s="45"/>
      <c r="JQ12" s="45"/>
      <c r="JR12" s="45"/>
      <c r="JS12" s="45"/>
      <c r="JT12" s="45"/>
      <c r="JU12" s="45"/>
      <c r="JV12" s="45"/>
      <c r="JW12" s="45"/>
      <c r="JX12" s="45"/>
      <c r="JY12" s="45"/>
      <c r="JZ12" s="45"/>
      <c r="KA12" s="45"/>
      <c r="KB12" s="45"/>
      <c r="KC12" s="45"/>
      <c r="KD12" s="45"/>
      <c r="KE12" s="45"/>
      <c r="KF12" s="45"/>
      <c r="KG12" s="45"/>
      <c r="KH12" s="45"/>
      <c r="KI12" s="45"/>
      <c r="KJ12" s="45"/>
      <c r="KK12" s="45"/>
      <c r="KL12" s="45"/>
      <c r="KM12" s="45"/>
      <c r="KN12" s="45"/>
      <c r="KO12" s="45"/>
      <c r="KP12" s="45"/>
      <c r="KQ12" s="45"/>
      <c r="KR12" s="45"/>
      <c r="KS12" s="45"/>
      <c r="KT12" s="45"/>
      <c r="KU12" s="45"/>
      <c r="KV12" s="45"/>
      <c r="KW12" s="45"/>
      <c r="KX12" s="45"/>
      <c r="KY12" s="45"/>
      <c r="KZ12" s="45"/>
      <c r="LA12" s="45"/>
      <c r="LB12" s="45"/>
      <c r="LC12" s="45"/>
      <c r="LD12" s="45"/>
      <c r="LE12" s="45"/>
      <c r="LF12" s="45"/>
      <c r="LG12" s="45"/>
      <c r="LH12" s="45"/>
      <c r="LI12" s="45"/>
      <c r="LJ12" s="45"/>
      <c r="LK12" s="45"/>
      <c r="LL12" s="45"/>
      <c r="LM12" s="45"/>
      <c r="LN12" s="45"/>
      <c r="LO12" s="45"/>
      <c r="LP12" s="45"/>
      <c r="LQ12" s="45"/>
      <c r="LR12" s="45"/>
      <c r="LS12" s="45"/>
      <c r="LT12" s="45"/>
      <c r="LU12" s="45"/>
      <c r="LV12" s="45"/>
      <c r="LW12" s="45"/>
      <c r="LX12" s="45"/>
      <c r="LY12" s="45"/>
    </row>
    <row r="13" spans="1:337" s="44" customFormat="1" ht="18.75" x14ac:dyDescent="0.3">
      <c r="A13" s="72" t="s">
        <v>103</v>
      </c>
      <c r="B13" s="99">
        <f t="shared" si="0"/>
        <v>0</v>
      </c>
      <c r="C13" s="108">
        <f>SUM(C17:C18)</f>
        <v>0</v>
      </c>
      <c r="D13" s="109">
        <f>SUM(D17:D18)</f>
        <v>0</v>
      </c>
      <c r="E13" s="109">
        <f t="shared" ref="E13:F13" si="3">SUM(E17:E18)</f>
        <v>0</v>
      </c>
      <c r="F13" s="110">
        <f t="shared" si="3"/>
        <v>0</v>
      </c>
      <c r="G13" s="50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  <c r="IU13" s="45"/>
      <c r="IV13" s="45"/>
      <c r="IW13" s="45"/>
      <c r="IX13" s="45"/>
      <c r="IY13" s="45"/>
      <c r="IZ13" s="45"/>
      <c r="JA13" s="45"/>
      <c r="JB13" s="45"/>
      <c r="JC13" s="45"/>
      <c r="JD13" s="45"/>
      <c r="JE13" s="45"/>
      <c r="JF13" s="45"/>
      <c r="JG13" s="45"/>
      <c r="JH13" s="45"/>
      <c r="JI13" s="45"/>
      <c r="JJ13" s="45"/>
      <c r="JK13" s="45"/>
      <c r="JL13" s="45"/>
      <c r="JM13" s="45"/>
      <c r="JN13" s="45"/>
      <c r="JO13" s="45"/>
      <c r="JP13" s="45"/>
      <c r="JQ13" s="45"/>
      <c r="JR13" s="45"/>
      <c r="JS13" s="45"/>
      <c r="JT13" s="45"/>
      <c r="JU13" s="45"/>
      <c r="JV13" s="45"/>
      <c r="JW13" s="45"/>
      <c r="JX13" s="45"/>
      <c r="JY13" s="45"/>
      <c r="JZ13" s="45"/>
      <c r="KA13" s="45"/>
      <c r="KB13" s="45"/>
      <c r="KC13" s="45"/>
      <c r="KD13" s="45"/>
      <c r="KE13" s="45"/>
      <c r="KF13" s="45"/>
      <c r="KG13" s="45"/>
      <c r="KH13" s="45"/>
      <c r="KI13" s="45"/>
      <c r="KJ13" s="45"/>
      <c r="KK13" s="45"/>
      <c r="KL13" s="45"/>
      <c r="KM13" s="45"/>
      <c r="KN13" s="45"/>
      <c r="KO13" s="45"/>
      <c r="KP13" s="45"/>
      <c r="KQ13" s="45"/>
      <c r="KR13" s="45"/>
      <c r="KS13" s="45"/>
      <c r="KT13" s="45"/>
      <c r="KU13" s="45"/>
      <c r="KV13" s="45"/>
      <c r="KW13" s="45"/>
      <c r="KX13" s="45"/>
      <c r="KY13" s="45"/>
      <c r="KZ13" s="45"/>
      <c r="LA13" s="45"/>
      <c r="LB13" s="45"/>
      <c r="LC13" s="45"/>
      <c r="LD13" s="45"/>
      <c r="LE13" s="45"/>
      <c r="LF13" s="45"/>
      <c r="LG13" s="45"/>
      <c r="LH13" s="45"/>
      <c r="LI13" s="45"/>
      <c r="LJ13" s="45"/>
      <c r="LK13" s="45"/>
      <c r="LL13" s="45"/>
      <c r="LM13" s="45"/>
      <c r="LN13" s="45"/>
      <c r="LO13" s="45"/>
      <c r="LP13" s="45"/>
      <c r="LQ13" s="45"/>
      <c r="LR13" s="45"/>
      <c r="LS13" s="45"/>
      <c r="LT13" s="45"/>
      <c r="LU13" s="45"/>
      <c r="LV13" s="45"/>
      <c r="LW13" s="45"/>
      <c r="LX13" s="45"/>
      <c r="LY13" s="45"/>
    </row>
    <row r="14" spans="1:337" s="44" customFormat="1" ht="18.75" x14ac:dyDescent="0.3">
      <c r="A14" s="76" t="s">
        <v>104</v>
      </c>
      <c r="B14" s="102">
        <f t="shared" si="0"/>
        <v>0</v>
      </c>
      <c r="C14" s="108">
        <v>0</v>
      </c>
      <c r="D14" s="109">
        <v>0</v>
      </c>
      <c r="E14" s="109">
        <v>0</v>
      </c>
      <c r="F14" s="110">
        <v>0</v>
      </c>
      <c r="G14" s="5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  <c r="IU14" s="45"/>
      <c r="IV14" s="45"/>
      <c r="IW14" s="45"/>
      <c r="IX14" s="45"/>
      <c r="IY14" s="45"/>
      <c r="IZ14" s="45"/>
      <c r="JA14" s="45"/>
      <c r="JB14" s="45"/>
      <c r="JC14" s="45"/>
      <c r="JD14" s="45"/>
      <c r="JE14" s="45"/>
      <c r="JF14" s="45"/>
      <c r="JG14" s="45"/>
      <c r="JH14" s="45"/>
      <c r="JI14" s="45"/>
      <c r="JJ14" s="45"/>
      <c r="JK14" s="45"/>
      <c r="JL14" s="45"/>
      <c r="JM14" s="45"/>
      <c r="JN14" s="45"/>
      <c r="JO14" s="45"/>
      <c r="JP14" s="45"/>
      <c r="JQ14" s="45"/>
      <c r="JR14" s="45"/>
      <c r="JS14" s="45"/>
      <c r="JT14" s="45"/>
      <c r="JU14" s="45"/>
      <c r="JV14" s="45"/>
      <c r="JW14" s="45"/>
      <c r="JX14" s="45"/>
      <c r="JY14" s="45"/>
      <c r="JZ14" s="45"/>
      <c r="KA14" s="45"/>
      <c r="KB14" s="45"/>
      <c r="KC14" s="45"/>
      <c r="KD14" s="45"/>
      <c r="KE14" s="45"/>
      <c r="KF14" s="45"/>
      <c r="KG14" s="45"/>
      <c r="KH14" s="45"/>
      <c r="KI14" s="45"/>
      <c r="KJ14" s="45"/>
      <c r="KK14" s="45"/>
      <c r="KL14" s="45"/>
      <c r="KM14" s="45"/>
      <c r="KN14" s="45"/>
      <c r="KO14" s="45"/>
      <c r="KP14" s="45"/>
      <c r="KQ14" s="45"/>
      <c r="KR14" s="45"/>
      <c r="KS14" s="45"/>
      <c r="KT14" s="45"/>
      <c r="KU14" s="45"/>
      <c r="KV14" s="45"/>
      <c r="KW14" s="45"/>
      <c r="KX14" s="45"/>
      <c r="KY14" s="45"/>
      <c r="KZ14" s="45"/>
      <c r="LA14" s="45"/>
      <c r="LB14" s="45"/>
      <c r="LC14" s="45"/>
      <c r="LD14" s="45"/>
      <c r="LE14" s="45"/>
      <c r="LF14" s="45"/>
      <c r="LG14" s="45"/>
      <c r="LH14" s="45"/>
      <c r="LI14" s="45"/>
      <c r="LJ14" s="45"/>
      <c r="LK14" s="45"/>
      <c r="LL14" s="45"/>
      <c r="LM14" s="45"/>
      <c r="LN14" s="45"/>
      <c r="LO14" s="45"/>
      <c r="LP14" s="45"/>
      <c r="LQ14" s="45"/>
      <c r="LR14" s="45"/>
      <c r="LS14" s="45"/>
      <c r="LT14" s="45"/>
      <c r="LU14" s="45"/>
      <c r="LV14" s="45"/>
      <c r="LW14" s="45"/>
      <c r="LX14" s="45"/>
      <c r="LY14" s="45"/>
    </row>
    <row r="15" spans="1:337" s="44" customFormat="1" ht="18.75" x14ac:dyDescent="0.3">
      <c r="A15" s="76" t="s">
        <v>105</v>
      </c>
      <c r="B15" s="102">
        <f t="shared" si="0"/>
        <v>0</v>
      </c>
      <c r="C15" s="108">
        <f>C13*0.85</f>
        <v>0</v>
      </c>
      <c r="D15" s="109">
        <f t="shared" ref="D15:F15" si="4">D13*0.85</f>
        <v>0</v>
      </c>
      <c r="E15" s="109">
        <f t="shared" si="4"/>
        <v>0</v>
      </c>
      <c r="F15" s="110">
        <f t="shared" si="4"/>
        <v>0</v>
      </c>
      <c r="G15" s="50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  <c r="IW15" s="45"/>
      <c r="IX15" s="45"/>
      <c r="IY15" s="45"/>
      <c r="IZ15" s="45"/>
      <c r="JA15" s="45"/>
      <c r="JB15" s="45"/>
      <c r="JC15" s="45"/>
      <c r="JD15" s="45"/>
      <c r="JE15" s="45"/>
      <c r="JF15" s="45"/>
      <c r="JG15" s="45"/>
      <c r="JH15" s="45"/>
      <c r="JI15" s="45"/>
      <c r="JJ15" s="45"/>
      <c r="JK15" s="45"/>
      <c r="JL15" s="45"/>
      <c r="JM15" s="45"/>
      <c r="JN15" s="45"/>
      <c r="JO15" s="45"/>
      <c r="JP15" s="45"/>
      <c r="JQ15" s="45"/>
      <c r="JR15" s="45"/>
      <c r="JS15" s="45"/>
      <c r="JT15" s="45"/>
      <c r="JU15" s="45"/>
      <c r="JV15" s="45"/>
      <c r="JW15" s="45"/>
      <c r="JX15" s="45"/>
      <c r="JY15" s="45"/>
      <c r="JZ15" s="45"/>
      <c r="KA15" s="45"/>
      <c r="KB15" s="45"/>
      <c r="KC15" s="45"/>
      <c r="KD15" s="45"/>
      <c r="KE15" s="45"/>
      <c r="KF15" s="45"/>
      <c r="KG15" s="45"/>
      <c r="KH15" s="45"/>
      <c r="KI15" s="45"/>
      <c r="KJ15" s="45"/>
      <c r="KK15" s="45"/>
      <c r="KL15" s="45"/>
      <c r="KM15" s="45"/>
      <c r="KN15" s="45"/>
      <c r="KO15" s="45"/>
      <c r="KP15" s="45"/>
      <c r="KQ15" s="45"/>
      <c r="KR15" s="45"/>
      <c r="KS15" s="45"/>
      <c r="KT15" s="45"/>
      <c r="KU15" s="45"/>
      <c r="KV15" s="45"/>
      <c r="KW15" s="45"/>
      <c r="KX15" s="45"/>
      <c r="KY15" s="45"/>
      <c r="KZ15" s="45"/>
      <c r="LA15" s="45"/>
      <c r="LB15" s="45"/>
      <c r="LC15" s="45"/>
      <c r="LD15" s="45"/>
      <c r="LE15" s="45"/>
      <c r="LF15" s="45"/>
      <c r="LG15" s="45"/>
      <c r="LH15" s="45"/>
      <c r="LI15" s="45"/>
      <c r="LJ15" s="45"/>
      <c r="LK15" s="45"/>
      <c r="LL15" s="45"/>
      <c r="LM15" s="45"/>
      <c r="LN15" s="45"/>
      <c r="LO15" s="45"/>
      <c r="LP15" s="45"/>
      <c r="LQ15" s="45"/>
      <c r="LR15" s="45"/>
      <c r="LS15" s="45"/>
      <c r="LT15" s="45"/>
      <c r="LU15" s="45"/>
      <c r="LV15" s="45"/>
      <c r="LW15" s="45"/>
      <c r="LX15" s="45"/>
      <c r="LY15" s="45"/>
    </row>
    <row r="16" spans="1:337" s="44" customFormat="1" ht="19.5" thickBot="1" x14ac:dyDescent="0.35">
      <c r="A16" s="80" t="s">
        <v>106</v>
      </c>
      <c r="B16" s="100">
        <f t="shared" si="0"/>
        <v>0</v>
      </c>
      <c r="C16" s="108">
        <f>IF(C19=15%,0,C13*0.15)</f>
        <v>0</v>
      </c>
      <c r="D16" s="109">
        <f>IF(D19=15%,0,D13*0.15)</f>
        <v>0</v>
      </c>
      <c r="E16" s="109">
        <f t="shared" ref="E16:F16" si="5">IF(E19=15%,0,E13*0.15)</f>
        <v>0</v>
      </c>
      <c r="F16" s="110">
        <f t="shared" si="5"/>
        <v>0</v>
      </c>
      <c r="G16" s="50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  <c r="IU16" s="45"/>
      <c r="IV16" s="45"/>
      <c r="IW16" s="45"/>
      <c r="IX16" s="45"/>
      <c r="IY16" s="45"/>
      <c r="IZ16" s="45"/>
      <c r="JA16" s="45"/>
      <c r="JB16" s="45"/>
      <c r="JC16" s="45"/>
      <c r="JD16" s="45"/>
      <c r="JE16" s="45"/>
      <c r="JF16" s="45"/>
      <c r="JG16" s="45"/>
      <c r="JH16" s="45"/>
      <c r="JI16" s="45"/>
      <c r="JJ16" s="45"/>
      <c r="JK16" s="45"/>
      <c r="JL16" s="45"/>
      <c r="JM16" s="45"/>
      <c r="JN16" s="45"/>
      <c r="JO16" s="45"/>
      <c r="JP16" s="45"/>
      <c r="JQ16" s="45"/>
      <c r="JR16" s="45"/>
      <c r="JS16" s="45"/>
      <c r="JT16" s="45"/>
      <c r="JU16" s="45"/>
      <c r="JV16" s="45"/>
      <c r="JW16" s="45"/>
      <c r="JX16" s="45"/>
      <c r="JY16" s="45"/>
      <c r="JZ16" s="45"/>
      <c r="KA16" s="45"/>
      <c r="KB16" s="45"/>
      <c r="KC16" s="45"/>
      <c r="KD16" s="45"/>
      <c r="KE16" s="45"/>
      <c r="KF16" s="45"/>
      <c r="KG16" s="45"/>
      <c r="KH16" s="45"/>
      <c r="KI16" s="45"/>
      <c r="KJ16" s="45"/>
      <c r="KK16" s="45"/>
      <c r="KL16" s="45"/>
      <c r="KM16" s="45"/>
      <c r="KN16" s="45"/>
      <c r="KO16" s="45"/>
      <c r="KP16" s="45"/>
      <c r="KQ16" s="45"/>
      <c r="KR16" s="45"/>
      <c r="KS16" s="45"/>
      <c r="KT16" s="45"/>
      <c r="KU16" s="45"/>
      <c r="KV16" s="45"/>
      <c r="KW16" s="45"/>
      <c r="KX16" s="45"/>
      <c r="KY16" s="45"/>
      <c r="KZ16" s="45"/>
      <c r="LA16" s="45"/>
      <c r="LB16" s="45"/>
      <c r="LC16" s="45"/>
      <c r="LD16" s="45"/>
      <c r="LE16" s="45"/>
      <c r="LF16" s="45"/>
      <c r="LG16" s="45"/>
      <c r="LH16" s="45"/>
      <c r="LI16" s="45"/>
      <c r="LJ16" s="45"/>
      <c r="LK16" s="45"/>
      <c r="LL16" s="45"/>
      <c r="LM16" s="45"/>
      <c r="LN16" s="45"/>
      <c r="LO16" s="45"/>
      <c r="LP16" s="45"/>
      <c r="LQ16" s="45"/>
      <c r="LR16" s="45"/>
      <c r="LS16" s="45"/>
      <c r="LT16" s="45"/>
      <c r="LU16" s="45"/>
      <c r="LV16" s="45"/>
      <c r="LW16" s="45"/>
      <c r="LX16" s="45"/>
      <c r="LY16" s="45"/>
    </row>
    <row r="17" spans="1:337" s="47" customFormat="1" ht="19.5" thickBot="1" x14ac:dyDescent="0.35">
      <c r="A17" s="86" t="s">
        <v>107</v>
      </c>
      <c r="B17" s="103">
        <f t="shared" si="0"/>
        <v>0</v>
      </c>
      <c r="C17" s="108">
        <f>C21</f>
        <v>0</v>
      </c>
      <c r="D17" s="109">
        <f>D21</f>
        <v>0</v>
      </c>
      <c r="E17" s="109">
        <f>E21</f>
        <v>0</v>
      </c>
      <c r="F17" s="110">
        <f>'Další aktivity SOUHRNNĚ'!B8</f>
        <v>0</v>
      </c>
      <c r="G17" s="50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  <c r="IU17" s="45"/>
      <c r="IV17" s="45"/>
      <c r="IW17" s="45"/>
      <c r="IX17" s="45"/>
      <c r="IY17" s="45"/>
      <c r="IZ17" s="45"/>
      <c r="JA17" s="45"/>
      <c r="JB17" s="45"/>
      <c r="JC17" s="45"/>
      <c r="JD17" s="45"/>
      <c r="JE17" s="45"/>
      <c r="JF17" s="45"/>
      <c r="JG17" s="45"/>
      <c r="JH17" s="45"/>
      <c r="JI17" s="45"/>
      <c r="JJ17" s="45"/>
      <c r="JK17" s="45"/>
      <c r="JL17" s="45"/>
      <c r="JM17" s="45"/>
      <c r="JN17" s="45"/>
      <c r="JO17" s="45"/>
      <c r="JP17" s="45"/>
      <c r="JQ17" s="45"/>
      <c r="JR17" s="45"/>
      <c r="JS17" s="45"/>
      <c r="JT17" s="45"/>
      <c r="JU17" s="45"/>
      <c r="JV17" s="45"/>
      <c r="JW17" s="45"/>
      <c r="JX17" s="45"/>
      <c r="JY17" s="45"/>
      <c r="JZ17" s="45"/>
      <c r="KA17" s="45"/>
      <c r="KB17" s="45"/>
      <c r="KC17" s="45"/>
      <c r="KD17" s="45"/>
      <c r="KE17" s="45"/>
      <c r="KF17" s="45"/>
      <c r="KG17" s="45"/>
      <c r="KH17" s="45"/>
      <c r="KI17" s="45"/>
      <c r="KJ17" s="45"/>
      <c r="KK17" s="45"/>
      <c r="KL17" s="45"/>
      <c r="KM17" s="45"/>
      <c r="KN17" s="45"/>
      <c r="KO17" s="45"/>
      <c r="KP17" s="45"/>
      <c r="KQ17" s="45"/>
      <c r="KR17" s="45"/>
      <c r="KS17" s="45"/>
      <c r="KT17" s="45"/>
      <c r="KU17" s="45"/>
      <c r="KV17" s="45"/>
      <c r="KW17" s="45"/>
      <c r="KX17" s="45"/>
      <c r="KY17" s="45"/>
      <c r="KZ17" s="45"/>
      <c r="LA17" s="45"/>
      <c r="LB17" s="45"/>
      <c r="LC17" s="45"/>
      <c r="LD17" s="45"/>
      <c r="LE17" s="45"/>
      <c r="LF17" s="45"/>
      <c r="LG17" s="45"/>
      <c r="LH17" s="45"/>
      <c r="LI17" s="45"/>
      <c r="LJ17" s="45"/>
      <c r="LK17" s="45"/>
      <c r="LL17" s="45"/>
      <c r="LM17" s="45"/>
      <c r="LN17" s="45"/>
      <c r="LO17" s="45"/>
      <c r="LP17" s="45"/>
      <c r="LQ17" s="45"/>
      <c r="LR17" s="45"/>
      <c r="LS17" s="45"/>
      <c r="LT17" s="45"/>
      <c r="LU17" s="45"/>
      <c r="LV17" s="45"/>
      <c r="LW17" s="45"/>
      <c r="LX17" s="45"/>
      <c r="LY17" s="45"/>
    </row>
    <row r="18" spans="1:337" s="45" customFormat="1" ht="19.5" thickBot="1" x14ac:dyDescent="0.35">
      <c r="A18" s="87" t="s">
        <v>108</v>
      </c>
      <c r="B18" s="104">
        <f t="shared" si="0"/>
        <v>0</v>
      </c>
      <c r="C18" s="108">
        <f>(C17/(100%-C19)*C19)</f>
        <v>0</v>
      </c>
      <c r="D18" s="109">
        <f>(D17/(100%-D19)*D19)</f>
        <v>0</v>
      </c>
      <c r="E18" s="109">
        <f>(E17/(100%-E19)*E19)</f>
        <v>0</v>
      </c>
      <c r="F18" s="110">
        <f>(F17/(100%-F19)*F19)</f>
        <v>0</v>
      </c>
      <c r="G18" s="50"/>
    </row>
    <row r="19" spans="1:337" s="44" customFormat="1" ht="19.5" thickBot="1" x14ac:dyDescent="0.35">
      <c r="A19" s="88" t="s">
        <v>118</v>
      </c>
      <c r="B19" s="96">
        <f>'Sociální služba 1'!C142</f>
        <v>0</v>
      </c>
      <c r="C19" s="111">
        <f>'Sociální služba 1'!C142</f>
        <v>0</v>
      </c>
      <c r="D19" s="112">
        <f>'Sociální služba 1'!C142</f>
        <v>0</v>
      </c>
      <c r="E19" s="112">
        <f>'Sociální služba 1'!C142</f>
        <v>0</v>
      </c>
      <c r="F19" s="113">
        <f>'Sociální služba 1'!C142</f>
        <v>0</v>
      </c>
      <c r="G19" s="50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  <c r="IU19" s="45"/>
      <c r="IV19" s="45"/>
      <c r="IW19" s="45"/>
      <c r="IX19" s="45"/>
      <c r="IY19" s="45"/>
      <c r="IZ19" s="45"/>
      <c r="JA19" s="45"/>
      <c r="JB19" s="45"/>
      <c r="JC19" s="45"/>
      <c r="JD19" s="45"/>
      <c r="JE19" s="45"/>
      <c r="JF19" s="45"/>
      <c r="JG19" s="45"/>
      <c r="JH19" s="45"/>
      <c r="JI19" s="45"/>
      <c r="JJ19" s="45"/>
      <c r="JK19" s="45"/>
      <c r="JL19" s="45"/>
      <c r="JM19" s="45"/>
      <c r="JN19" s="45"/>
      <c r="JO19" s="45"/>
      <c r="JP19" s="45"/>
      <c r="JQ19" s="45"/>
      <c r="JR19" s="45"/>
      <c r="JS19" s="45"/>
      <c r="JT19" s="45"/>
      <c r="JU19" s="45"/>
      <c r="JV19" s="45"/>
      <c r="JW19" s="45"/>
      <c r="JX19" s="45"/>
      <c r="JY19" s="45"/>
      <c r="JZ19" s="45"/>
      <c r="KA19" s="45"/>
      <c r="KB19" s="45"/>
      <c r="KC19" s="45"/>
      <c r="KD19" s="45"/>
      <c r="KE19" s="45"/>
      <c r="KF19" s="45"/>
      <c r="KG19" s="45"/>
      <c r="KH19" s="45"/>
      <c r="KI19" s="45"/>
      <c r="KJ19" s="45"/>
      <c r="KK19" s="45"/>
      <c r="KL19" s="45"/>
      <c r="KM19" s="45"/>
      <c r="KN19" s="45"/>
      <c r="KO19" s="45"/>
      <c r="KP19" s="45"/>
      <c r="KQ19" s="45"/>
      <c r="KR19" s="45"/>
      <c r="KS19" s="45"/>
      <c r="KT19" s="45"/>
      <c r="KU19" s="45"/>
      <c r="KV19" s="45"/>
      <c r="KW19" s="45"/>
      <c r="KX19" s="45"/>
      <c r="KY19" s="45"/>
      <c r="KZ19" s="45"/>
      <c r="LA19" s="45"/>
      <c r="LB19" s="45"/>
      <c r="LC19" s="45"/>
      <c r="LD19" s="45"/>
      <c r="LE19" s="45"/>
      <c r="LF19" s="45"/>
      <c r="LG19" s="45"/>
      <c r="LH19" s="45"/>
      <c r="LI19" s="45"/>
      <c r="LJ19" s="45"/>
      <c r="LK19" s="45"/>
      <c r="LL19" s="45"/>
      <c r="LM19" s="45"/>
      <c r="LN19" s="45"/>
      <c r="LO19" s="45"/>
      <c r="LP19" s="45"/>
      <c r="LQ19" s="45"/>
      <c r="LR19" s="45"/>
      <c r="LS19" s="45"/>
      <c r="LT19" s="45"/>
      <c r="LU19" s="45"/>
      <c r="LV19" s="45"/>
      <c r="LW19" s="45"/>
      <c r="LX19" s="45"/>
      <c r="LY19" s="45"/>
    </row>
    <row r="20" spans="1:337" s="48" customFormat="1" ht="19.5" thickBot="1" x14ac:dyDescent="0.35">
      <c r="A20" s="89"/>
      <c r="B20" s="90"/>
      <c r="C20" s="91"/>
      <c r="D20" s="91"/>
      <c r="E20" s="91"/>
      <c r="F20" s="91"/>
      <c r="G20" s="51"/>
    </row>
    <row r="21" spans="1:337" s="49" customFormat="1" ht="44.25" customHeight="1" thickBot="1" x14ac:dyDescent="0.25">
      <c r="A21" s="92" t="s">
        <v>119</v>
      </c>
      <c r="B21" s="105">
        <f>SUM(C21:E21)</f>
        <v>0</v>
      </c>
      <c r="C21" s="106">
        <f>'Sociální služba 1'!D141</f>
        <v>0</v>
      </c>
      <c r="D21" s="107">
        <f>'Sociální služba 2'!D141</f>
        <v>0</v>
      </c>
      <c r="E21" s="107">
        <f>'Sociální služba 3'!D141</f>
        <v>0</v>
      </c>
      <c r="F21" s="93" t="s">
        <v>125</v>
      </c>
      <c r="G21" s="134">
        <f>SUM(C17:E17)</f>
        <v>0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</row>
    <row r="22" spans="1:337" x14ac:dyDescent="0.2">
      <c r="F22" s="38"/>
    </row>
    <row r="23" spans="1:337" s="36" customFormat="1" x14ac:dyDescent="0.2">
      <c r="A23" s="42"/>
    </row>
    <row r="24" spans="1:337" s="36" customFormat="1" x14ac:dyDescent="0.2"/>
    <row r="25" spans="1:337" s="36" customFormat="1" x14ac:dyDescent="0.2"/>
    <row r="26" spans="1:337" s="36" customFormat="1" x14ac:dyDescent="0.2"/>
    <row r="27" spans="1:337" s="36" customFormat="1" x14ac:dyDescent="0.2">
      <c r="E27" s="43"/>
    </row>
    <row r="28" spans="1:337" s="36" customFormat="1" x14ac:dyDescent="0.2">
      <c r="C28" s="43"/>
      <c r="D28" s="43"/>
      <c r="E28" s="43"/>
      <c r="F28" s="43"/>
    </row>
    <row r="29" spans="1:337" s="36" customFormat="1" x14ac:dyDescent="0.2">
      <c r="C29" s="43"/>
      <c r="D29" s="43"/>
      <c r="E29" s="43"/>
      <c r="F29" s="43"/>
    </row>
    <row r="30" spans="1:337" s="36" customFormat="1" x14ac:dyDescent="0.2"/>
    <row r="31" spans="1:337" x14ac:dyDescent="0.2">
      <c r="E31" s="37"/>
    </row>
  </sheetData>
  <sheetProtection sheet="1" objects="1" scenarios="1"/>
  <pageMargins left="0.7" right="0.7" top="0.78740157499999996" bottom="0.78740157499999996" header="0.3" footer="0.3"/>
  <pageSetup paperSize="9" scale="76" orientation="landscape" r:id="rId1"/>
  <headerFooter>
    <oddHeader>&amp;L&amp;"Arial,Tučné"&amp;12Příloha č. 11 a - Údaje o sociální službě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Sociální služba 1</vt:lpstr>
      <vt:lpstr>Sociální služba 2</vt:lpstr>
      <vt:lpstr>Sociální služba 3</vt:lpstr>
      <vt:lpstr>Další aktivity SOUHRNNĚ</vt:lpstr>
      <vt:lpstr>Žádost v ISKP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Jeráčková Aneta Mgr. (MPSV)</cp:lastModifiedBy>
  <cp:lastPrinted>2016-03-16T14:27:57Z</cp:lastPrinted>
  <dcterms:created xsi:type="dcterms:W3CDTF">2013-03-22T19:53:10Z</dcterms:created>
  <dcterms:modified xsi:type="dcterms:W3CDTF">2016-04-26T09:21:36Z</dcterms:modified>
</cp:coreProperties>
</file>